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H:\Сводки ОСБП\Сводки 2021 год\годовые\"/>
    </mc:Choice>
  </mc:AlternateContent>
  <bookViews>
    <workbookView xWindow="0" yWindow="825" windowWidth="11805" windowHeight="5685"/>
  </bookViews>
  <sheets>
    <sheet name="01.01.2022" sheetId="14"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'01.01.2022'!$A$6:$H$1026</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'01.01.2022'!$3:$6</definedName>
    <definedName name="_xlnm.Print_Area" localSheetId="0">'01.01.2022'!$A$1:$G$1028</definedName>
  </definedNames>
  <calcPr calcId="162913"/>
</workbook>
</file>

<file path=xl/calcChain.xml><?xml version="1.0" encoding="utf-8"?>
<calcChain xmlns="http://schemas.openxmlformats.org/spreadsheetml/2006/main">
  <c r="G8" i="14" l="1"/>
  <c r="G9" i="14"/>
  <c r="G10" i="14"/>
  <c r="G11" i="14"/>
  <c r="G12" i="14"/>
  <c r="G13" i="14"/>
  <c r="G15" i="14"/>
  <c r="G16" i="14"/>
  <c r="G17" i="14"/>
  <c r="G18" i="14"/>
  <c r="G19" i="14"/>
  <c r="G22" i="14"/>
  <c r="G23" i="14"/>
  <c r="G27" i="14"/>
  <c r="G28" i="14"/>
  <c r="G29" i="14"/>
  <c r="G30" i="14"/>
  <c r="G31" i="14"/>
  <c r="G32" i="14"/>
  <c r="G33" i="14"/>
  <c r="G34" i="14"/>
  <c r="G35" i="14"/>
  <c r="G36" i="14"/>
  <c r="G37" i="14"/>
  <c r="G38" i="14"/>
  <c r="G39" i="14"/>
  <c r="G41" i="14"/>
  <c r="G42" i="14"/>
  <c r="G44" i="14"/>
  <c r="G45" i="14"/>
  <c r="G47" i="14"/>
  <c r="G48" i="14"/>
  <c r="G50" i="14"/>
  <c r="G51" i="14"/>
  <c r="G52" i="14"/>
  <c r="G53" i="14"/>
  <c r="G54" i="14"/>
  <c r="G55" i="14"/>
  <c r="G56" i="14"/>
  <c r="G57" i="14"/>
  <c r="G58" i="14"/>
  <c r="G61" i="14"/>
  <c r="G62" i="14"/>
  <c r="G64" i="14"/>
  <c r="G65" i="14"/>
  <c r="G72" i="14"/>
  <c r="G73" i="14"/>
  <c r="G74" i="14"/>
  <c r="G76" i="14"/>
  <c r="G77" i="14"/>
  <c r="G78" i="14"/>
  <c r="G79" i="14"/>
  <c r="G80" i="14"/>
  <c r="G81" i="14"/>
  <c r="G82" i="14"/>
  <c r="G83" i="14"/>
  <c r="G84" i="14"/>
  <c r="G85" i="14"/>
  <c r="G86" i="14"/>
  <c r="G87" i="14"/>
  <c r="G89" i="14"/>
  <c r="G90" i="14"/>
  <c r="G91" i="14"/>
  <c r="G92" i="14"/>
  <c r="G94" i="14"/>
  <c r="G95" i="14"/>
  <c r="G96" i="14"/>
  <c r="G97" i="14"/>
  <c r="G98" i="14"/>
  <c r="G99" i="14"/>
  <c r="G100" i="14"/>
  <c r="G101" i="14"/>
  <c r="G103" i="14"/>
  <c r="G104" i="14"/>
  <c r="G105" i="14"/>
  <c r="G106" i="14"/>
  <c r="G107" i="14"/>
  <c r="G108" i="14"/>
  <c r="G109" i="14"/>
  <c r="G110" i="14"/>
  <c r="G111" i="14"/>
  <c r="G112" i="14"/>
  <c r="G114" i="14"/>
  <c r="G117" i="14"/>
  <c r="G118" i="14"/>
  <c r="G119" i="14"/>
  <c r="G120" i="14"/>
  <c r="G121" i="14"/>
  <c r="G122" i="14"/>
  <c r="G123" i="14"/>
  <c r="G124" i="14"/>
  <c r="G126" i="14"/>
  <c r="G127" i="14"/>
  <c r="G128" i="14"/>
  <c r="G130" i="14"/>
  <c r="G131" i="14"/>
  <c r="G132" i="14"/>
  <c r="G135" i="14"/>
  <c r="G136" i="14"/>
  <c r="G140" i="14"/>
  <c r="G141" i="14"/>
  <c r="G142" i="14"/>
  <c r="G143" i="14"/>
  <c r="G144" i="14"/>
  <c r="G146" i="14"/>
  <c r="G147" i="14"/>
  <c r="G148" i="14"/>
  <c r="G149" i="14"/>
  <c r="G155" i="14"/>
  <c r="G156" i="14"/>
  <c r="G157" i="14"/>
  <c r="G158" i="14"/>
  <c r="G159" i="14"/>
  <c r="G160" i="14"/>
  <c r="G162" i="14"/>
  <c r="G165" i="14"/>
  <c r="G167" i="14"/>
  <c r="G170" i="14"/>
  <c r="G171" i="14"/>
  <c r="G172" i="14"/>
  <c r="G180" i="14"/>
  <c r="G181" i="14"/>
  <c r="G182" i="14"/>
  <c r="G184" i="14"/>
  <c r="G185" i="14"/>
  <c r="G186" i="14"/>
  <c r="G187" i="14"/>
  <c r="G188" i="14"/>
  <c r="G190" i="14"/>
  <c r="G192" i="14"/>
  <c r="G193" i="14"/>
  <c r="G194" i="14"/>
  <c r="G195" i="14"/>
  <c r="G197" i="14"/>
  <c r="G198" i="14"/>
  <c r="G199" i="14"/>
  <c r="G200" i="14"/>
  <c r="G201" i="14"/>
  <c r="G202" i="14"/>
  <c r="G204" i="14"/>
  <c r="G205" i="14"/>
  <c r="G206" i="14"/>
  <c r="G207" i="14"/>
  <c r="G208" i="14"/>
  <c r="G210" i="14"/>
  <c r="G211" i="14"/>
  <c r="G212" i="14"/>
  <c r="G215" i="14"/>
  <c r="G216" i="14"/>
  <c r="G218" i="14"/>
  <c r="G219" i="14"/>
  <c r="G220" i="14"/>
  <c r="G223" i="14"/>
  <c r="G224" i="14"/>
  <c r="G226" i="14"/>
  <c r="G228" i="14"/>
  <c r="G230" i="14"/>
  <c r="G231" i="14"/>
  <c r="G234" i="14"/>
  <c r="G235" i="14"/>
  <c r="G236" i="14"/>
  <c r="G238" i="14"/>
  <c r="G239" i="14"/>
  <c r="G240" i="14"/>
  <c r="G247" i="14"/>
  <c r="G248" i="14"/>
  <c r="G249" i="14"/>
  <c r="G251" i="14"/>
  <c r="G252" i="14"/>
  <c r="G253" i="14"/>
  <c r="G255" i="14"/>
  <c r="G256" i="14"/>
  <c r="G257" i="14"/>
  <c r="G258" i="14"/>
  <c r="G259" i="14"/>
  <c r="G260" i="14"/>
  <c r="G263" i="14"/>
  <c r="G264" i="14"/>
  <c r="G265" i="14"/>
  <c r="G266" i="14"/>
  <c r="G267" i="14"/>
  <c r="G268" i="14"/>
  <c r="G269" i="14"/>
  <c r="G270" i="14"/>
  <c r="G271" i="14"/>
  <c r="G272" i="14"/>
  <c r="G273" i="14"/>
  <c r="G274" i="14"/>
  <c r="G275" i="14"/>
  <c r="G276" i="14"/>
  <c r="G277" i="14"/>
  <c r="G278" i="14"/>
  <c r="G279" i="14"/>
  <c r="G281" i="14"/>
  <c r="G282" i="14"/>
  <c r="G283" i="14"/>
  <c r="G284" i="14"/>
  <c r="G286" i="14"/>
  <c r="G289" i="14"/>
  <c r="G290" i="14"/>
  <c r="G291" i="14"/>
  <c r="G292" i="14"/>
  <c r="G293" i="14"/>
  <c r="G296" i="14"/>
  <c r="G297" i="14"/>
  <c r="G298" i="14"/>
  <c r="G299" i="14"/>
  <c r="G300" i="14"/>
  <c r="G301" i="14"/>
  <c r="G302" i="14"/>
  <c r="G303" i="14"/>
  <c r="G306" i="14"/>
  <c r="G308" i="14"/>
  <c r="G310" i="14"/>
  <c r="G312" i="14"/>
  <c r="G313" i="14"/>
  <c r="G314" i="14"/>
  <c r="G317" i="14"/>
  <c r="G318" i="14"/>
  <c r="G322" i="14"/>
  <c r="G323" i="14"/>
  <c r="G324" i="14"/>
  <c r="G325" i="14"/>
  <c r="G326" i="14"/>
  <c r="G328" i="14"/>
  <c r="G329" i="14"/>
  <c r="G330" i="14"/>
  <c r="G331" i="14"/>
  <c r="G332" i="14"/>
  <c r="G334" i="14"/>
  <c r="G336" i="14"/>
  <c r="G337" i="14"/>
  <c r="G338" i="14"/>
  <c r="G340" i="14"/>
  <c r="G341" i="14"/>
  <c r="G342" i="14"/>
  <c r="G344" i="14"/>
  <c r="G345" i="14"/>
  <c r="G346" i="14"/>
  <c r="G348" i="14"/>
  <c r="G349" i="14"/>
  <c r="G350" i="14"/>
  <c r="G352" i="14"/>
  <c r="G354" i="14"/>
  <c r="G356" i="14"/>
  <c r="G357" i="14"/>
  <c r="G358" i="14"/>
  <c r="G359" i="14"/>
  <c r="G362" i="14"/>
  <c r="G364" i="14"/>
  <c r="G365" i="14"/>
  <c r="G366" i="14"/>
  <c r="G367" i="14"/>
  <c r="G368" i="14"/>
  <c r="G369" i="14"/>
  <c r="G370" i="14"/>
  <c r="G371" i="14"/>
  <c r="G372" i="14"/>
  <c r="G374" i="14"/>
  <c r="G383" i="14"/>
  <c r="G384" i="14"/>
  <c r="G385" i="14"/>
  <c r="G387" i="14"/>
  <c r="G389" i="14"/>
  <c r="G390" i="14"/>
  <c r="G391" i="14"/>
  <c r="G393" i="14"/>
  <c r="G395" i="14"/>
  <c r="G396" i="14"/>
  <c r="G398" i="14"/>
  <c r="G399" i="14"/>
  <c r="G400" i="14"/>
  <c r="G401" i="14"/>
  <c r="G402" i="14"/>
  <c r="G403" i="14"/>
  <c r="G404" i="14"/>
  <c r="G411" i="14"/>
  <c r="G412" i="14"/>
  <c r="G413" i="14"/>
  <c r="G414" i="14"/>
  <c r="G415" i="14"/>
  <c r="G417" i="14"/>
  <c r="G422" i="14"/>
  <c r="G424" i="14"/>
  <c r="G425" i="14"/>
  <c r="G428" i="14"/>
  <c r="G433" i="14"/>
  <c r="G434" i="14"/>
  <c r="G435" i="14"/>
  <c r="G436" i="14"/>
  <c r="G437" i="14"/>
  <c r="G438" i="14"/>
  <c r="G439" i="14"/>
  <c r="G441" i="14"/>
  <c r="G442" i="14"/>
  <c r="G444" i="14"/>
  <c r="G445" i="14"/>
  <c r="G446" i="14"/>
  <c r="G448" i="14"/>
  <c r="G449" i="14"/>
  <c r="G451" i="14"/>
  <c r="G453" i="14"/>
  <c r="G456" i="14"/>
  <c r="G458" i="14"/>
  <c r="G459" i="14"/>
  <c r="G461" i="14"/>
  <c r="G463" i="14"/>
  <c r="G466" i="14"/>
  <c r="G467" i="14"/>
  <c r="G468" i="14"/>
  <c r="G470" i="14"/>
  <c r="G471" i="14"/>
  <c r="G472" i="14"/>
  <c r="G473" i="14"/>
  <c r="G474" i="14"/>
  <c r="G475" i="14"/>
  <c r="G476" i="14"/>
  <c r="G477" i="14"/>
  <c r="G478" i="14"/>
  <c r="G479" i="14"/>
  <c r="G482" i="14"/>
  <c r="G483" i="14"/>
  <c r="G488" i="14"/>
  <c r="G490" i="14"/>
  <c r="G493" i="14"/>
  <c r="G494" i="14"/>
  <c r="G495" i="14"/>
  <c r="G498" i="14"/>
  <c r="G499" i="14"/>
  <c r="G500" i="14"/>
  <c r="G501" i="14"/>
  <c r="G507" i="14"/>
  <c r="G508" i="14"/>
  <c r="G509" i="14"/>
  <c r="G510" i="14"/>
  <c r="G511" i="14"/>
  <c r="G513" i="14"/>
  <c r="G514" i="14"/>
  <c r="G515" i="14"/>
  <c r="G516" i="14"/>
  <c r="G517" i="14"/>
  <c r="G518" i="14"/>
  <c r="G520" i="14"/>
  <c r="G521" i="14"/>
  <c r="G524" i="14"/>
  <c r="G525" i="14"/>
  <c r="G526" i="14"/>
  <c r="G527" i="14"/>
  <c r="G528" i="14"/>
  <c r="G529" i="14"/>
  <c r="G530" i="14"/>
  <c r="G533" i="14"/>
  <c r="G534" i="14"/>
  <c r="G535" i="14"/>
  <c r="G536" i="14"/>
  <c r="G537" i="14"/>
  <c r="G538" i="14"/>
  <c r="G539" i="14"/>
  <c r="G540" i="14"/>
  <c r="G541" i="14"/>
  <c r="G542" i="14"/>
  <c r="G543" i="14"/>
  <c r="G544" i="14"/>
  <c r="G545" i="14"/>
  <c r="G546" i="14"/>
  <c r="G547" i="14"/>
  <c r="G548" i="14"/>
  <c r="G549" i="14"/>
  <c r="G552" i="14"/>
  <c r="G553" i="14"/>
  <c r="G554" i="14"/>
  <c r="G555" i="14"/>
  <c r="G558" i="14"/>
  <c r="G559" i="14"/>
  <c r="G560" i="14"/>
  <c r="G561" i="14"/>
  <c r="G564" i="14"/>
  <c r="G565" i="14"/>
  <c r="G566" i="14"/>
  <c r="G567" i="14"/>
  <c r="G568" i="14"/>
  <c r="G569" i="14"/>
  <c r="G570" i="14"/>
  <c r="G571" i="14"/>
  <c r="G574" i="14"/>
  <c r="G575" i="14"/>
  <c r="G576" i="14"/>
  <c r="G577" i="14"/>
  <c r="G578" i="14"/>
  <c r="G579" i="14"/>
  <c r="G580" i="14"/>
  <c r="G581" i="14"/>
  <c r="G586" i="14"/>
  <c r="G587" i="14"/>
  <c r="G588" i="14"/>
  <c r="G589" i="14"/>
  <c r="G590" i="14"/>
  <c r="G591" i="14"/>
  <c r="G596" i="14"/>
  <c r="G602" i="14"/>
  <c r="G603" i="14"/>
  <c r="G604" i="14"/>
  <c r="G605" i="14"/>
  <c r="G606" i="14"/>
  <c r="G607" i="14"/>
  <c r="G608" i="14"/>
  <c r="G611" i="14"/>
  <c r="G612" i="14"/>
  <c r="G613" i="14"/>
  <c r="G614" i="14"/>
  <c r="G616" i="14"/>
  <c r="G617" i="14"/>
  <c r="G622" i="14"/>
  <c r="G623" i="14"/>
  <c r="G624" i="14"/>
  <c r="G625" i="14"/>
  <c r="G628" i="14"/>
  <c r="G629" i="14"/>
  <c r="G634" i="14"/>
  <c r="G635" i="14"/>
  <c r="G637" i="14"/>
  <c r="G638" i="14"/>
  <c r="G639" i="14"/>
  <c r="G640" i="14"/>
  <c r="G641" i="14"/>
  <c r="G643" i="14"/>
  <c r="G646" i="14"/>
  <c r="G649" i="14"/>
  <c r="G650" i="14"/>
  <c r="G651" i="14"/>
  <c r="G652" i="14"/>
  <c r="G654" i="14"/>
  <c r="G655" i="14"/>
  <c r="G661" i="14"/>
  <c r="G664" i="14"/>
  <c r="G665" i="14"/>
  <c r="G666" i="14"/>
  <c r="G667" i="14"/>
  <c r="G668" i="14"/>
  <c r="G669" i="14"/>
  <c r="G670" i="14"/>
  <c r="G671" i="14"/>
  <c r="G672" i="14"/>
  <c r="G673" i="14"/>
  <c r="G674" i="14"/>
  <c r="G675" i="14"/>
  <c r="G676" i="14"/>
  <c r="G677" i="14"/>
  <c r="G678" i="14"/>
  <c r="G679" i="14"/>
  <c r="G680" i="14"/>
  <c r="G681" i="14"/>
  <c r="G682" i="14"/>
  <c r="G683" i="14"/>
  <c r="G684" i="14"/>
  <c r="G685" i="14"/>
  <c r="G686" i="14"/>
  <c r="G687" i="14"/>
  <c r="G688" i="14"/>
  <c r="G689" i="14"/>
  <c r="G690" i="14"/>
  <c r="G691" i="14"/>
  <c r="G692" i="14"/>
  <c r="G693" i="14"/>
  <c r="G694" i="14"/>
  <c r="G695" i="14"/>
  <c r="G696" i="14"/>
  <c r="G697" i="14"/>
  <c r="G698" i="14"/>
  <c r="G699" i="14"/>
  <c r="G700" i="14"/>
  <c r="G703" i="14"/>
  <c r="G704" i="14"/>
  <c r="G705" i="14"/>
  <c r="G706" i="14"/>
  <c r="G707" i="14"/>
  <c r="G708" i="14"/>
  <c r="G711" i="14"/>
  <c r="G712" i="14"/>
  <c r="G713" i="14"/>
  <c r="G714" i="14"/>
  <c r="G715" i="14"/>
  <c r="G716" i="14"/>
  <c r="G720" i="14"/>
  <c r="G722" i="14"/>
  <c r="G723" i="14"/>
  <c r="G724" i="14"/>
  <c r="G732" i="14"/>
  <c r="G733" i="14"/>
  <c r="G734" i="14"/>
  <c r="G735" i="14"/>
  <c r="G736" i="14"/>
  <c r="G737" i="14"/>
  <c r="G738" i="14"/>
  <c r="G743" i="14"/>
  <c r="G744" i="14"/>
  <c r="G747" i="14"/>
  <c r="G748" i="14"/>
  <c r="G754" i="14"/>
  <c r="G755" i="14"/>
  <c r="G756" i="14"/>
  <c r="G757" i="14"/>
  <c r="G758" i="14"/>
  <c r="G759" i="14"/>
  <c r="G762" i="14"/>
  <c r="G764" i="14"/>
  <c r="G765" i="14"/>
  <c r="G766" i="14"/>
  <c r="G769" i="14"/>
  <c r="G773" i="14"/>
  <c r="G775" i="14"/>
  <c r="G776" i="14"/>
  <c r="G777" i="14"/>
  <c r="G778" i="14"/>
  <c r="G779" i="14"/>
  <c r="G781" i="14"/>
  <c r="G783" i="14"/>
  <c r="G785" i="14"/>
  <c r="G786" i="14"/>
  <c r="G787" i="14"/>
  <c r="G788" i="14"/>
  <c r="G789" i="14"/>
  <c r="G790" i="14"/>
  <c r="G791" i="14"/>
  <c r="G792" i="14"/>
  <c r="G793" i="14"/>
  <c r="G799" i="14"/>
  <c r="G803" i="14"/>
  <c r="G807" i="14"/>
  <c r="G809" i="14"/>
  <c r="G811" i="14"/>
  <c r="G812" i="14"/>
  <c r="G886" i="14"/>
  <c r="G887" i="14"/>
  <c r="G888" i="14"/>
  <c r="G889" i="14"/>
  <c r="G890" i="14"/>
  <c r="G891" i="14"/>
  <c r="G892" i="14"/>
  <c r="G893" i="14"/>
  <c r="G894" i="14"/>
  <c r="G896" i="14"/>
  <c r="G897" i="14"/>
  <c r="G898" i="14"/>
  <c r="G899" i="14"/>
  <c r="G900" i="14"/>
  <c r="G901" i="14"/>
  <c r="G902" i="14"/>
  <c r="G903" i="14"/>
  <c r="G904" i="14"/>
  <c r="G905" i="14"/>
  <c r="G906" i="14"/>
  <c r="G907" i="14"/>
  <c r="G909" i="14"/>
  <c r="G910" i="14"/>
  <c r="G911" i="14"/>
  <c r="G912" i="14"/>
  <c r="G913" i="14"/>
  <c r="G914" i="14"/>
  <c r="G915" i="14"/>
  <c r="G916" i="14"/>
  <c r="G917" i="14"/>
  <c r="G918" i="14"/>
  <c r="G920" i="14"/>
  <c r="G921" i="14"/>
  <c r="G923" i="14"/>
  <c r="G924" i="14"/>
  <c r="G925" i="14"/>
  <c r="G926" i="14"/>
  <c r="G927" i="14"/>
  <c r="G928" i="14"/>
  <c r="G930" i="14"/>
  <c r="G931" i="14"/>
  <c r="G932" i="14"/>
  <c r="G933" i="14"/>
  <c r="G934" i="14"/>
  <c r="G935" i="14"/>
  <c r="G936" i="14"/>
  <c r="G937" i="14"/>
  <c r="G938" i="14"/>
  <c r="G939" i="14"/>
  <c r="G940" i="14"/>
  <c r="G941" i="14"/>
  <c r="G942" i="14"/>
  <c r="G943" i="14"/>
  <c r="G944" i="14"/>
  <c r="G945" i="14"/>
  <c r="G946" i="14"/>
  <c r="G947" i="14"/>
  <c r="G948" i="14"/>
  <c r="G949" i="14"/>
  <c r="G950" i="14"/>
  <c r="G951" i="14"/>
  <c r="G952" i="14"/>
  <c r="G953" i="14"/>
  <c r="G954" i="14"/>
  <c r="G955" i="14"/>
  <c r="G956" i="14"/>
  <c r="G957" i="14"/>
  <c r="G958" i="14"/>
  <c r="G959" i="14"/>
  <c r="G963" i="14"/>
  <c r="G964" i="14"/>
  <c r="G967" i="14"/>
  <c r="G968" i="14"/>
  <c r="G969" i="14"/>
  <c r="G970" i="14"/>
  <c r="G971" i="14"/>
  <c r="G972" i="14"/>
  <c r="G973" i="14"/>
  <c r="G976" i="14"/>
  <c r="G979" i="14"/>
  <c r="G980" i="14"/>
  <c r="G981" i="14"/>
  <c r="G982" i="14"/>
  <c r="G983" i="14"/>
  <c r="G984" i="14"/>
  <c r="G993" i="14"/>
  <c r="G995" i="14"/>
  <c r="G996" i="14"/>
  <c r="G997" i="14"/>
  <c r="G998" i="14"/>
  <c r="G1009" i="14"/>
  <c r="G1010" i="14"/>
  <c r="G1011" i="14"/>
  <c r="G1012" i="14"/>
  <c r="G1013" i="14"/>
  <c r="G1014" i="14"/>
  <c r="G1015" i="14"/>
  <c r="G1016" i="14"/>
  <c r="G1018" i="14"/>
  <c r="G1019" i="14"/>
  <c r="G1020" i="14"/>
  <c r="G1021" i="14"/>
  <c r="G1022" i="14"/>
  <c r="G1023" i="14"/>
  <c r="G1024" i="14"/>
  <c r="G1025" i="14"/>
  <c r="G7" i="14"/>
  <c r="E485" i="14" l="1"/>
  <c r="E493" i="14"/>
  <c r="E495" i="14"/>
  <c r="E496" i="14"/>
  <c r="E497" i="14"/>
  <c r="E498" i="14"/>
  <c r="C1018" i="14" l="1"/>
  <c r="C759" i="14"/>
  <c r="C1020" i="14" l="1"/>
  <c r="C1019" i="14"/>
  <c r="E1019" i="14" s="1"/>
  <c r="C1021" i="14"/>
  <c r="E1021" i="14" s="1"/>
  <c r="C749" i="14"/>
  <c r="E749" i="14" s="1"/>
  <c r="C661" i="14"/>
  <c r="E661" i="14" s="1"/>
  <c r="C651" i="14"/>
  <c r="E651" i="14" s="1"/>
  <c r="E11" i="14"/>
  <c r="E12" i="14"/>
  <c r="E13" i="14"/>
  <c r="E15" i="14"/>
  <c r="E16" i="14"/>
  <c r="E18" i="14"/>
  <c r="E19" i="14"/>
  <c r="E21" i="14"/>
  <c r="E22" i="14"/>
  <c r="E23" i="14"/>
  <c r="E27" i="14"/>
  <c r="E28" i="14"/>
  <c r="E29" i="14"/>
  <c r="E30" i="14"/>
  <c r="E31" i="14"/>
  <c r="E32" i="14"/>
  <c r="E33" i="14"/>
  <c r="E34" i="14"/>
  <c r="E35" i="14"/>
  <c r="E36" i="14"/>
  <c r="E38" i="14"/>
  <c r="E39" i="14"/>
  <c r="E40" i="14"/>
  <c r="E41" i="14"/>
  <c r="E42" i="14"/>
  <c r="E43" i="14"/>
  <c r="E44" i="14"/>
  <c r="E45" i="14"/>
  <c r="E46" i="14"/>
  <c r="E47" i="14"/>
  <c r="E48" i="14"/>
  <c r="E49" i="14"/>
  <c r="E52" i="14"/>
  <c r="E53" i="14"/>
  <c r="E54" i="14"/>
  <c r="E55" i="14"/>
  <c r="E57" i="14"/>
  <c r="E58" i="14"/>
  <c r="E61" i="14"/>
  <c r="E62" i="14"/>
  <c r="E64" i="14"/>
  <c r="E65" i="14"/>
  <c r="E67" i="14"/>
  <c r="E68" i="14"/>
  <c r="E69" i="14"/>
  <c r="E70" i="14"/>
  <c r="E72" i="14"/>
  <c r="E73" i="14"/>
  <c r="E74" i="14"/>
  <c r="E75" i="14"/>
  <c r="E76" i="14"/>
  <c r="E77" i="14"/>
  <c r="E78" i="14"/>
  <c r="E79" i="14"/>
  <c r="E80" i="14"/>
  <c r="E81" i="14"/>
  <c r="E82" i="14"/>
  <c r="E83" i="14"/>
  <c r="E84" i="14"/>
  <c r="E85" i="14"/>
  <c r="E86" i="14"/>
  <c r="E87" i="14"/>
  <c r="E88" i="14"/>
  <c r="E89" i="14"/>
  <c r="E90" i="14"/>
  <c r="E91" i="14"/>
  <c r="E92" i="14"/>
  <c r="E93" i="14"/>
  <c r="E94" i="14"/>
  <c r="E95" i="14"/>
  <c r="E96" i="14"/>
  <c r="E97" i="14"/>
  <c r="E98" i="14"/>
  <c r="E100" i="14"/>
  <c r="E101" i="14"/>
  <c r="E103" i="14"/>
  <c r="E104" i="14"/>
  <c r="E107" i="14"/>
  <c r="E108" i="14"/>
  <c r="E109" i="14"/>
  <c r="E110" i="14"/>
  <c r="E111" i="14"/>
  <c r="E112" i="14"/>
  <c r="E113" i="14"/>
  <c r="E114" i="14"/>
  <c r="E115" i="14"/>
  <c r="E116" i="14"/>
  <c r="E117" i="14"/>
  <c r="E118" i="14"/>
  <c r="E119" i="14"/>
  <c r="E120" i="14"/>
  <c r="E121" i="14"/>
  <c r="E122" i="14"/>
  <c r="E123" i="14"/>
  <c r="E126" i="14"/>
  <c r="E127" i="14"/>
  <c r="E128" i="14"/>
  <c r="E131" i="14"/>
  <c r="E132" i="14"/>
  <c r="E134" i="14"/>
  <c r="E135" i="14"/>
  <c r="E155" i="14"/>
  <c r="E156" i="14"/>
  <c r="E165" i="14"/>
  <c r="E167" i="14"/>
  <c r="E170" i="14"/>
  <c r="E171" i="14"/>
  <c r="E172" i="14"/>
  <c r="E173" i="14"/>
  <c r="E177" i="14"/>
  <c r="E178" i="14"/>
  <c r="E179" i="14"/>
  <c r="E180" i="14"/>
  <c r="E181" i="14"/>
  <c r="E182" i="14"/>
  <c r="E183" i="14"/>
  <c r="E184" i="14"/>
  <c r="E185" i="14"/>
  <c r="E186" i="14"/>
  <c r="E187" i="14"/>
  <c r="E188" i="14"/>
  <c r="E189" i="14"/>
  <c r="E190" i="14"/>
  <c r="E191" i="14"/>
  <c r="E192" i="14"/>
  <c r="E193" i="14"/>
  <c r="E194" i="14"/>
  <c r="E195" i="14"/>
  <c r="E196" i="14"/>
  <c r="E197" i="14"/>
  <c r="E198" i="14"/>
  <c r="E199" i="14"/>
  <c r="E200" i="14"/>
  <c r="E201" i="14"/>
  <c r="E202" i="14"/>
  <c r="E203" i="14"/>
  <c r="E204" i="14"/>
  <c r="E205" i="14"/>
  <c r="E206" i="14"/>
  <c r="E207" i="14"/>
  <c r="E208" i="14"/>
  <c r="E210" i="14"/>
  <c r="E211" i="14"/>
  <c r="E212" i="14"/>
  <c r="E217" i="14"/>
  <c r="E218" i="14"/>
  <c r="E220" i="14"/>
  <c r="E223" i="14"/>
  <c r="E224" i="14"/>
  <c r="E225" i="14"/>
  <c r="E226" i="14"/>
  <c r="E227" i="14"/>
  <c r="E228" i="14"/>
  <c r="E229" i="14"/>
  <c r="E230" i="14"/>
  <c r="E231" i="14"/>
  <c r="E232" i="14"/>
  <c r="E233" i="14"/>
  <c r="E234" i="14"/>
  <c r="E235" i="14"/>
  <c r="E236" i="14"/>
  <c r="E237" i="14"/>
  <c r="E238" i="14"/>
  <c r="E239" i="14"/>
  <c r="E240" i="14"/>
  <c r="E241" i="14"/>
  <c r="E242" i="14"/>
  <c r="E244" i="14"/>
  <c r="E245" i="14"/>
  <c r="E247" i="14"/>
  <c r="E248" i="14"/>
  <c r="E249" i="14"/>
  <c r="E250" i="14"/>
  <c r="E251" i="14"/>
  <c r="E252" i="14"/>
  <c r="E253" i="14"/>
  <c r="E255" i="14"/>
  <c r="E256" i="14"/>
  <c r="E257" i="14"/>
  <c r="E258" i="14"/>
  <c r="E259" i="14"/>
  <c r="E260" i="14"/>
  <c r="E261" i="14"/>
  <c r="E262" i="14"/>
  <c r="E263" i="14"/>
  <c r="E264" i="14"/>
  <c r="E265" i="14"/>
  <c r="E266" i="14"/>
  <c r="E267" i="14"/>
  <c r="E268" i="14"/>
  <c r="E269" i="14"/>
  <c r="E270" i="14"/>
  <c r="E271" i="14"/>
  <c r="E272" i="14"/>
  <c r="E277" i="14"/>
  <c r="E278" i="14"/>
  <c r="E279" i="14"/>
  <c r="E280" i="14"/>
  <c r="E281" i="14"/>
  <c r="E282" i="14"/>
  <c r="E283" i="14"/>
  <c r="E284" i="14"/>
  <c r="E285" i="14"/>
  <c r="E286" i="14"/>
  <c r="E287" i="14"/>
  <c r="E288" i="14"/>
  <c r="E289" i="14"/>
  <c r="E290" i="14"/>
  <c r="E291" i="14"/>
  <c r="E292" i="14"/>
  <c r="E293" i="14"/>
  <c r="E295" i="14"/>
  <c r="E296" i="14"/>
  <c r="E297" i="14"/>
  <c r="E298" i="14"/>
  <c r="E299" i="14"/>
  <c r="E300" i="14"/>
  <c r="E301" i="14"/>
  <c r="E302" i="14"/>
  <c r="E303" i="14"/>
  <c r="E304" i="14"/>
  <c r="E305" i="14"/>
  <c r="E306" i="14"/>
  <c r="E312" i="14"/>
  <c r="E313" i="14"/>
  <c r="E314" i="14"/>
  <c r="E315" i="14"/>
  <c r="E316" i="14"/>
  <c r="E318" i="14"/>
  <c r="E319" i="14"/>
  <c r="E320" i="14"/>
  <c r="E321" i="14"/>
  <c r="E322" i="14"/>
  <c r="E323" i="14"/>
  <c r="E324" i="14"/>
  <c r="E326" i="14"/>
  <c r="E327" i="14"/>
  <c r="E330" i="14"/>
  <c r="E331" i="14"/>
  <c r="E332" i="14"/>
  <c r="E334" i="14"/>
  <c r="E335" i="14"/>
  <c r="E336" i="14"/>
  <c r="E337" i="14"/>
  <c r="E338" i="14"/>
  <c r="E339" i="14"/>
  <c r="E340" i="14"/>
  <c r="E341" i="14"/>
  <c r="E342" i="14"/>
  <c r="E344" i="14"/>
  <c r="E345" i="14"/>
  <c r="E346" i="14"/>
  <c r="E347" i="14"/>
  <c r="E348" i="14"/>
  <c r="E349" i="14"/>
  <c r="E350" i="14"/>
  <c r="E351" i="14"/>
  <c r="E352" i="14"/>
  <c r="E353" i="14"/>
  <c r="E354" i="14"/>
  <c r="E355" i="14"/>
  <c r="E356" i="14"/>
  <c r="E357" i="14"/>
  <c r="E358" i="14"/>
  <c r="E359" i="14"/>
  <c r="E360" i="14"/>
  <c r="E361" i="14"/>
  <c r="E362" i="14"/>
  <c r="E363" i="14"/>
  <c r="E364" i="14"/>
  <c r="E365" i="14"/>
  <c r="E366" i="14"/>
  <c r="E367" i="14"/>
  <c r="E368" i="14"/>
  <c r="E374" i="14"/>
  <c r="E377" i="14"/>
  <c r="E378" i="14"/>
  <c r="E381" i="14"/>
  <c r="E383" i="14"/>
  <c r="E386" i="14"/>
  <c r="E387" i="14"/>
  <c r="E388" i="14"/>
  <c r="E389" i="14"/>
  <c r="E390" i="14"/>
  <c r="E391" i="14"/>
  <c r="E393" i="14"/>
  <c r="E394" i="14"/>
  <c r="E395" i="14"/>
  <c r="E396" i="14"/>
  <c r="E397" i="14"/>
  <c r="E398" i="14"/>
  <c r="E399" i="14"/>
  <c r="E401" i="14"/>
  <c r="E403" i="14"/>
  <c r="E404" i="14"/>
  <c r="E411" i="14"/>
  <c r="E412" i="14"/>
  <c r="E413" i="14"/>
  <c r="E414" i="14"/>
  <c r="E420" i="14"/>
  <c r="E421" i="14"/>
  <c r="E422" i="14"/>
  <c r="E423" i="14"/>
  <c r="E424" i="14"/>
  <c r="E425" i="14"/>
  <c r="E428" i="14"/>
  <c r="E431" i="14"/>
  <c r="E432" i="14"/>
  <c r="E435" i="14"/>
  <c r="E436" i="14"/>
  <c r="E437" i="14"/>
  <c r="E439" i="14"/>
  <c r="E440" i="14"/>
  <c r="E441" i="14"/>
  <c r="E442" i="14"/>
  <c r="E444" i="14"/>
  <c r="E446" i="14"/>
  <c r="E451" i="14"/>
  <c r="E453" i="14"/>
  <c r="E455" i="14"/>
  <c r="E456" i="14"/>
  <c r="E457" i="14"/>
  <c r="E458" i="14"/>
  <c r="E459" i="14"/>
  <c r="E460" i="14"/>
  <c r="E461" i="14"/>
  <c r="E464" i="14"/>
  <c r="E465" i="14"/>
  <c r="E466" i="14"/>
  <c r="E467" i="14"/>
  <c r="E468" i="14"/>
  <c r="E469" i="14"/>
  <c r="E470" i="14"/>
  <c r="E478" i="14"/>
  <c r="E479" i="14"/>
  <c r="E480" i="14"/>
  <c r="E481" i="14"/>
  <c r="E482" i="14"/>
  <c r="E483" i="14"/>
  <c r="E484" i="14"/>
  <c r="E499" i="14"/>
  <c r="E500" i="14"/>
  <c r="E501" i="14"/>
  <c r="E502" i="14"/>
  <c r="E503" i="14"/>
  <c r="E504" i="14"/>
  <c r="E505" i="14"/>
  <c r="E506" i="14"/>
  <c r="E510" i="14"/>
  <c r="E511" i="14"/>
  <c r="E512" i="14"/>
  <c r="E513" i="14"/>
  <c r="E514" i="14"/>
  <c r="E515" i="14"/>
  <c r="E516" i="14"/>
  <c r="E517" i="14"/>
  <c r="E518" i="14"/>
  <c r="E519" i="14"/>
  <c r="E522" i="14"/>
  <c r="E523" i="14"/>
  <c r="E532" i="14"/>
  <c r="E533" i="14"/>
  <c r="E534" i="14"/>
  <c r="E537" i="14"/>
  <c r="E538" i="14"/>
  <c r="E539" i="14"/>
  <c r="E540" i="14"/>
  <c r="E541" i="14"/>
  <c r="E542" i="14"/>
  <c r="E543" i="14"/>
  <c r="E544" i="14"/>
  <c r="E545" i="14"/>
  <c r="E546" i="14"/>
  <c r="E547" i="14"/>
  <c r="E548" i="14"/>
  <c r="E549" i="14"/>
  <c r="E550" i="14"/>
  <c r="E551" i="14"/>
  <c r="E552" i="14"/>
  <c r="E553" i="14"/>
  <c r="E554" i="14"/>
  <c r="E555" i="14"/>
  <c r="E556" i="14"/>
  <c r="E557" i="14"/>
  <c r="E558" i="14"/>
  <c r="E559" i="14"/>
  <c r="E560" i="14"/>
  <c r="E561" i="14"/>
  <c r="E562" i="14"/>
  <c r="E563" i="14"/>
  <c r="E564" i="14"/>
  <c r="E565" i="14"/>
  <c r="E566" i="14"/>
  <c r="E567" i="14"/>
  <c r="E568" i="14"/>
  <c r="E569" i="14"/>
  <c r="E570" i="14"/>
  <c r="E571" i="14"/>
  <c r="E572" i="14"/>
  <c r="E573" i="14"/>
  <c r="E574" i="14"/>
  <c r="E575" i="14"/>
  <c r="E578" i="14"/>
  <c r="E579" i="14"/>
  <c r="E580" i="14"/>
  <c r="E581" i="14"/>
  <c r="E582" i="14"/>
  <c r="E583" i="14"/>
  <c r="E584" i="14"/>
  <c r="E585" i="14"/>
  <c r="E588" i="14"/>
  <c r="E589" i="14"/>
  <c r="E590" i="14"/>
  <c r="E591" i="14"/>
  <c r="E592" i="14"/>
  <c r="E593" i="14"/>
  <c r="E594" i="14"/>
  <c r="E595" i="14"/>
  <c r="E596" i="14"/>
  <c r="E597" i="14"/>
  <c r="E598" i="14"/>
  <c r="E599" i="14"/>
  <c r="E600" i="14"/>
  <c r="E601" i="14"/>
  <c r="E602" i="14"/>
  <c r="E603" i="14"/>
  <c r="E604" i="14"/>
  <c r="E605" i="14"/>
  <c r="E606" i="14"/>
  <c r="E607" i="14"/>
  <c r="E608" i="14"/>
  <c r="E609" i="14"/>
  <c r="E610" i="14"/>
  <c r="E611" i="14"/>
  <c r="E612" i="14"/>
  <c r="E614" i="14"/>
  <c r="E615" i="14"/>
  <c r="E616" i="14"/>
  <c r="E617" i="14"/>
  <c r="E618" i="14"/>
  <c r="E619" i="14"/>
  <c r="E620" i="14"/>
  <c r="E621" i="14"/>
  <c r="E622" i="14"/>
  <c r="E623" i="14"/>
  <c r="E624" i="14"/>
  <c r="E625" i="14"/>
  <c r="E626" i="14"/>
  <c r="E627" i="14"/>
  <c r="E628" i="14"/>
  <c r="E629" i="14"/>
  <c r="E630" i="14"/>
  <c r="E631" i="14"/>
  <c r="E632" i="14"/>
  <c r="E633" i="14"/>
  <c r="E634" i="14"/>
  <c r="E635" i="14"/>
  <c r="E636" i="14"/>
  <c r="E637" i="14"/>
  <c r="E638" i="14"/>
  <c r="E639" i="14"/>
  <c r="E641" i="14"/>
  <c r="E642" i="14"/>
  <c r="E643" i="14"/>
  <c r="E644" i="14"/>
  <c r="E645" i="14"/>
  <c r="E646" i="14"/>
  <c r="E647" i="14"/>
  <c r="E648" i="14"/>
  <c r="E649" i="14"/>
  <c r="E650" i="14"/>
  <c r="E652" i="14"/>
  <c r="E653" i="14"/>
  <c r="E654" i="14"/>
  <c r="E655" i="14"/>
  <c r="E656" i="14"/>
  <c r="E657" i="14"/>
  <c r="E658" i="14"/>
  <c r="E659" i="14"/>
  <c r="E660" i="14"/>
  <c r="E662" i="14"/>
  <c r="E663" i="14"/>
  <c r="E664" i="14"/>
  <c r="E665" i="14"/>
  <c r="E666" i="14"/>
  <c r="E667" i="14"/>
  <c r="E668" i="14"/>
  <c r="E669" i="14"/>
  <c r="E670" i="14"/>
  <c r="E671" i="14"/>
  <c r="E672" i="14"/>
  <c r="E673" i="14"/>
  <c r="E674" i="14"/>
  <c r="E675" i="14"/>
  <c r="E676" i="14"/>
  <c r="E677" i="14"/>
  <c r="E678" i="14"/>
  <c r="E679" i="14"/>
  <c r="E680" i="14"/>
  <c r="E681" i="14"/>
  <c r="E682" i="14"/>
  <c r="E683" i="14"/>
  <c r="E684" i="14"/>
  <c r="E685" i="14"/>
  <c r="E686" i="14"/>
  <c r="E687" i="14"/>
  <c r="E688" i="14"/>
  <c r="E689" i="14"/>
  <c r="E690" i="14"/>
  <c r="E691" i="14"/>
  <c r="E692" i="14"/>
  <c r="E693" i="14"/>
  <c r="E694" i="14"/>
  <c r="E695" i="14"/>
  <c r="E696" i="14"/>
  <c r="E697" i="14"/>
  <c r="E698" i="14"/>
  <c r="E699" i="14"/>
  <c r="E700" i="14"/>
  <c r="E701" i="14"/>
  <c r="E702" i="14"/>
  <c r="E703" i="14"/>
  <c r="E704" i="14"/>
  <c r="E705" i="14"/>
  <c r="E709" i="14"/>
  <c r="E710" i="14"/>
  <c r="E711" i="14"/>
  <c r="E712" i="14"/>
  <c r="E713" i="14"/>
  <c r="E714" i="14"/>
  <c r="E715" i="14"/>
  <c r="E716" i="14"/>
  <c r="E717" i="14"/>
  <c r="E718" i="14"/>
  <c r="E719" i="14"/>
  <c r="E720" i="14"/>
  <c r="E721" i="14"/>
  <c r="E722" i="14"/>
  <c r="E723" i="14"/>
  <c r="E725" i="14"/>
  <c r="E726" i="14"/>
  <c r="E727" i="14"/>
  <c r="E728" i="14"/>
  <c r="E729" i="14"/>
  <c r="E730" i="14"/>
  <c r="E731" i="14"/>
  <c r="E732" i="14"/>
  <c r="E733" i="14"/>
  <c r="E734" i="14"/>
  <c r="E735" i="14"/>
  <c r="E736" i="14"/>
  <c r="E737" i="14"/>
  <c r="E738" i="14"/>
  <c r="E739" i="14"/>
  <c r="E740" i="14"/>
  <c r="E741" i="14"/>
  <c r="E742" i="14"/>
  <c r="E743" i="14"/>
  <c r="E744" i="14"/>
  <c r="E745" i="14"/>
  <c r="E746" i="14"/>
  <c r="E747" i="14"/>
  <c r="E748" i="14"/>
  <c r="E750" i="14"/>
  <c r="E751" i="14"/>
  <c r="E752" i="14"/>
  <c r="E753" i="14"/>
  <c r="E754" i="14"/>
  <c r="E755" i="14"/>
  <c r="E756" i="14"/>
  <c r="E759" i="14"/>
  <c r="E760" i="14"/>
  <c r="E761" i="14"/>
  <c r="E762" i="14"/>
  <c r="E763" i="14"/>
  <c r="E764" i="14"/>
  <c r="E765" i="14"/>
  <c r="E766" i="14"/>
  <c r="E767" i="14"/>
  <c r="E768" i="14"/>
  <c r="E769" i="14"/>
  <c r="E770" i="14"/>
  <c r="E771" i="14"/>
  <c r="E772" i="14"/>
  <c r="E773" i="14"/>
  <c r="E774" i="14"/>
  <c r="E775" i="14"/>
  <c r="E779" i="14"/>
  <c r="E780" i="14"/>
  <c r="E781" i="14"/>
  <c r="E782" i="14"/>
  <c r="E783" i="14"/>
  <c r="E784" i="14"/>
  <c r="E785" i="14"/>
  <c r="E786" i="14"/>
  <c r="E787" i="14"/>
  <c r="E791" i="14"/>
  <c r="E792" i="14"/>
  <c r="E793" i="14"/>
  <c r="E798" i="14"/>
  <c r="E800" i="14"/>
  <c r="E808" i="14"/>
  <c r="E810" i="14"/>
  <c r="E813" i="14"/>
  <c r="E814" i="14"/>
  <c r="E815" i="14"/>
  <c r="E818" i="14"/>
  <c r="E821" i="14"/>
  <c r="E883" i="14"/>
  <c r="E884" i="14"/>
  <c r="E886" i="14"/>
  <c r="E887" i="14"/>
  <c r="E888" i="14"/>
  <c r="E889" i="14"/>
  <c r="E890" i="14"/>
  <c r="E891" i="14"/>
  <c r="E892" i="14"/>
  <c r="E893" i="14"/>
  <c r="E894" i="14"/>
  <c r="E895" i="14"/>
  <c r="E896" i="14"/>
  <c r="E897" i="14"/>
  <c r="E898" i="14"/>
  <c r="E899" i="14"/>
  <c r="E900" i="14"/>
  <c r="E901" i="14"/>
  <c r="E902" i="14"/>
  <c r="E903" i="14"/>
  <c r="E904" i="14"/>
  <c r="E905" i="14"/>
  <c r="E906" i="14"/>
  <c r="E907" i="14"/>
  <c r="E908" i="14"/>
  <c r="E909" i="14"/>
  <c r="E910" i="14"/>
  <c r="E911" i="14"/>
  <c r="E912" i="14"/>
  <c r="E913" i="14"/>
  <c r="E914" i="14"/>
  <c r="E915" i="14"/>
  <c r="E916" i="14"/>
  <c r="E917" i="14"/>
  <c r="E918" i="14"/>
  <c r="E919" i="14"/>
  <c r="E920" i="14"/>
  <c r="E921" i="14"/>
  <c r="E922" i="14"/>
  <c r="E923" i="14"/>
  <c r="E924" i="14"/>
  <c r="E925" i="14"/>
  <c r="E926" i="14"/>
  <c r="E927" i="14"/>
  <c r="E928" i="14"/>
  <c r="E929" i="14"/>
  <c r="E930" i="14"/>
  <c r="E931" i="14"/>
  <c r="E932" i="14"/>
  <c r="E933" i="14"/>
  <c r="E934" i="14"/>
  <c r="E935" i="14"/>
  <c r="E936" i="14"/>
  <c r="E937" i="14"/>
  <c r="E938" i="14"/>
  <c r="E939" i="14"/>
  <c r="E940" i="14"/>
  <c r="E941" i="14"/>
  <c r="E942" i="14"/>
  <c r="E943" i="14"/>
  <c r="E944" i="14"/>
  <c r="E945" i="14"/>
  <c r="E946" i="14"/>
  <c r="E947" i="14"/>
  <c r="E948" i="14"/>
  <c r="E949" i="14"/>
  <c r="E950" i="14"/>
  <c r="E951" i="14"/>
  <c r="E952" i="14"/>
  <c r="E953" i="14"/>
  <c r="E954" i="14"/>
  <c r="E955" i="14"/>
  <c r="E956" i="14"/>
  <c r="E957" i="14"/>
  <c r="E958" i="14"/>
  <c r="E959" i="14"/>
  <c r="E960" i="14"/>
  <c r="E961" i="14"/>
  <c r="E962" i="14"/>
  <c r="E965" i="14"/>
  <c r="E966" i="14"/>
  <c r="E967" i="14"/>
  <c r="E968" i="14"/>
  <c r="E969" i="14"/>
  <c r="E970" i="14"/>
  <c r="E971" i="14"/>
  <c r="E972" i="14"/>
  <c r="E973" i="14"/>
  <c r="E974" i="14"/>
  <c r="E975" i="14"/>
  <c r="E976" i="14"/>
  <c r="E977" i="14"/>
  <c r="E978" i="14"/>
  <c r="E979" i="14"/>
  <c r="E980" i="14"/>
  <c r="E981" i="14"/>
  <c r="E982" i="14"/>
  <c r="E983" i="14"/>
  <c r="E984" i="14"/>
  <c r="E985" i="14"/>
  <c r="E986" i="14"/>
  <c r="E987" i="14"/>
  <c r="E988" i="14"/>
  <c r="E989" i="14"/>
  <c r="E990" i="14"/>
  <c r="E991" i="14"/>
  <c r="E992" i="14"/>
  <c r="E994" i="14"/>
  <c r="E996" i="14"/>
  <c r="E997" i="14"/>
  <c r="E998" i="14"/>
  <c r="E999" i="14"/>
  <c r="E1000" i="14"/>
  <c r="E1001" i="14"/>
  <c r="E1002" i="14"/>
  <c r="E1003" i="14"/>
  <c r="E1004" i="14"/>
  <c r="E1005" i="14"/>
  <c r="E1006" i="14"/>
  <c r="E1013" i="14"/>
  <c r="E1014" i="14"/>
  <c r="E1015" i="14"/>
  <c r="E1016" i="14"/>
  <c r="E1017" i="14"/>
  <c r="E1018" i="14"/>
  <c r="E1020" i="14"/>
  <c r="E1022" i="14"/>
  <c r="E1023" i="14"/>
  <c r="E1024" i="14"/>
  <c r="E1025" i="14"/>
  <c r="E1026" i="14"/>
  <c r="C708" i="14" l="1"/>
  <c r="E708" i="14" s="1"/>
  <c r="C640" i="14"/>
  <c r="E640" i="14" s="1"/>
  <c r="C613" i="14"/>
  <c r="E613" i="14" s="1"/>
  <c r="C531" i="14"/>
  <c r="C509" i="14"/>
  <c r="C530" i="14" l="1"/>
  <c r="C508" i="14" s="1"/>
  <c r="E509" i="14"/>
  <c r="E531" i="14"/>
  <c r="C507" i="14" l="1"/>
  <c r="C7" i="14" s="1"/>
  <c r="E508" i="14"/>
  <c r="E530" i="14"/>
  <c r="E507" i="14" l="1"/>
  <c r="C963" i="14"/>
  <c r="C1009" i="14"/>
  <c r="E8" i="14"/>
  <c r="E9" i="14"/>
  <c r="E10" i="14"/>
  <c r="C1012" i="14" l="1"/>
  <c r="E1012" i="14" s="1"/>
  <c r="C1011" i="14"/>
  <c r="E1011" i="14" s="1"/>
  <c r="C1010" i="14"/>
  <c r="E1010" i="14" s="1"/>
  <c r="C1008" i="14"/>
  <c r="E1009" i="14"/>
  <c r="E7" i="14"/>
  <c r="C1007" i="14" l="1"/>
  <c r="E1008" i="14"/>
  <c r="C964" i="14" l="1"/>
  <c r="E1007" i="14"/>
</calcChain>
</file>

<file path=xl/sharedStrings.xml><?xml version="1.0" encoding="utf-8"?>
<sst xmlns="http://schemas.openxmlformats.org/spreadsheetml/2006/main" count="2240" uniqueCount="2041">
  <si>
    <t>Исполнено</t>
  </si>
  <si>
    <t>Наименование показателя</t>
  </si>
  <si>
    <t>Консолидированный бюджет</t>
  </si>
  <si>
    <t>Код по бюджетной классификации</t>
  </si>
  <si>
    <t>Утверждено</t>
  </si>
  <si>
    <t>% исполнения</t>
  </si>
  <si>
    <t>2</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</si>
  <si>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</si>
  <si>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</si>
  <si>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</si>
  <si>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</si>
  <si>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</si>
  <si>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</si>
  <si>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</si>
  <si>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</si>
  <si>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</si>
  <si>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</si>
  <si>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</si>
  <si>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</si>
  <si>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</si>
  <si>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</si>
  <si>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</si>
  <si>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</si>
  <si>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</si>
  <si>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</si>
  <si>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</si>
  <si>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</si>
  <si>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</si>
  <si>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</si>
  <si>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</si>
  <si>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</si>
  <si>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</si>
  <si>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</si>
  <si>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</si>
  <si>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</si>
  <si>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</si>
  <si>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</si>
  <si>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</si>
  <si>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</si>
  <si>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</si>
  <si>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</si>
  <si>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</si>
  <si>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</si>
  <si>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</si>
  <si>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</si>
  <si>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</si>
  <si>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</si>
  <si>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</si>
  <si>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</si>
  <si>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</si>
  <si>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</si>
  <si>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</si>
  <si>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</si>
  <si>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</si>
  <si>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</si>
  <si>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</si>
  <si>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</si>
  <si>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</si>
  <si>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Земельный налог</t>
  </si>
  <si>
    <t>Земельный налог с организаций</t>
  </si>
  <si>
    <t>Земельный налог с организаций, обладающих земельным участком, расположенным в границах городских округов</t>
  </si>
  <si>
    <t>Земельный налог с организаций, обладающих земельным участком, расположенным в границах сельских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</si>
  <si>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</si>
  <si>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</si>
  <si>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</si>
  <si>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</si>
  <si>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городских поселений</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</si>
  <si>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</si>
  <si>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</si>
  <si>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</si>
  <si>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</si>
  <si>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</si>
  <si>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</si>
  <si>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</si>
  <si>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</si>
  <si>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Государственная пошлина по делам, рассматриваемым конституционными (уставными) судами субъектов Российской Федерации</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</si>
  <si>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</si>
  <si>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</si>
  <si>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</si>
  <si>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</si>
  <si>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</si>
  <si>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</si>
  <si>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</si>
  <si>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</si>
  <si>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</si>
  <si>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</si>
  <si>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</si>
  <si>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</si>
  <si>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</si>
  <si>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</si>
  <si>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</si>
  <si>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</si>
  <si>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</si>
  <si>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разрешения на установку рекламной конструкции</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</si>
  <si>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</si>
  <si>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</si>
  <si>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</si>
  <si>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</si>
  <si>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</si>
  <si>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</si>
  <si>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</si>
  <si>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</si>
  <si>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</si>
  <si>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</si>
  <si>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</si>
  <si>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муниципальных районов</t>
  </si>
  <si>
    <t>Налоги на имущество</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</si>
  <si>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</si>
  <si>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</si>
  <si>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</si>
  <si>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</si>
  <si>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</si>
  <si>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</si>
  <si>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</si>
  <si>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Прочие налоги и сборы (по отмененным налогам и сборам субъектов Российской Федерации)</t>
  </si>
  <si>
    <t>Налог с продаж</t>
  </si>
  <si>
    <t>Прочие налоги и сборы (по отмененным местным налогам и сборам)</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</si>
  <si>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</si>
  <si>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</si>
  <si>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Прочие местные налоги и сборы</t>
  </si>
  <si>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</si>
  <si>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</si>
  <si>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</si>
  <si>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</si>
  <si>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</si>
  <si>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</si>
  <si>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</si>
  <si>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Проценты, полученные от предоставления бюджетных кредитов внутри страны за счет средств бюджетов муниципальных районов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</si>
  <si>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</si>
  <si>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</si>
  <si>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</si>
  <si>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</si>
  <si>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</si>
  <si>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</si>
  <si>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</si>
  <si>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</si>
  <si>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</si>
  <si>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</si>
  <si>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</si>
  <si>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</si>
  <si>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</si>
  <si>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</si>
  <si>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</si>
  <si>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</si>
  <si>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</si>
  <si>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</si>
  <si>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Доходы от сдачи в аренду имущества, составляющего казну городских округов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</si>
  <si>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</si>
  <si>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</si>
  <si>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Доходы от сдачи в аренду имущества, составляющего казну городских поселений (за исключением земельных участков)</t>
  </si>
  <si>
    <t>Доходы от предоставления на платной основе парковок (парковочных мест), расположенных на автомобильных дорогах общего пользования и местах внеуличной дорожной сети</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</si>
  <si>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</si>
  <si>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</si>
  <si>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</si>
  <si>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</si>
  <si>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</si>
  <si>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</si>
  <si>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</si>
  <si>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</si>
  <si>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</si>
  <si>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</si>
  <si>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</si>
  <si>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</si>
  <si>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</si>
  <si>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</si>
  <si>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</si>
  <si>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</si>
  <si>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</si>
  <si>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</si>
  <si>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</si>
  <si>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</si>
  <si>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</si>
  <si>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</si>
  <si>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</si>
  <si>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</si>
  <si>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</si>
  <si>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</si>
  <si>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</si>
  <si>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</si>
  <si>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</si>
  <si>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Плата за выбросы загрязняющих веществ, образующихся при сжигании на факельных установках и (или) рассеивании попутного нефтяного газа</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</si>
  <si>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</si>
  <si>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</si>
  <si>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</si>
  <si>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</si>
  <si>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</si>
  <si>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</si>
  <si>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</si>
  <si>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</si>
  <si>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</si>
  <si>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</si>
  <si>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</si>
  <si>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</si>
  <si>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</si>
  <si>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</si>
  <si>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</si>
  <si>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</si>
  <si>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</si>
  <si>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</si>
  <si>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</si>
  <si>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</si>
  <si>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</si>
  <si>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Прочие доходы от оказания платных услуг (работ) получателями средств бюджетов городских округов</t>
  </si>
  <si>
    <t>Прочие доходы от оказания платных услуг (работ) получателями средств бюджетов муниципальных районов</t>
  </si>
  <si>
    <t>Прочие доходы от оказания платных услуг (работ) получателями средств бюджетов сельских поселений</t>
  </si>
  <si>
    <t>Прочие доходы от оказания платных услуг (работ) получателями средств бюджетов городских поселений</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</si>
  <si>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</si>
  <si>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</si>
  <si>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</si>
  <si>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Доходы, поступающие в порядке возмещения расходов, понесенных в связи с эксплуатацией имущества городских округов</t>
  </si>
  <si>
    <t>Доходы, поступающие в порядке возмещения расходов, понесенных в связи с эксплуатацией имущества муниципальных районов</t>
  </si>
  <si>
    <t>Доходы, поступающие в порядке возмещения расходов, понесенных в связи с эксплуатацией имущества сельских поселений</t>
  </si>
  <si>
    <t>Доходы, поступающие в порядке возмещения расходов, понесенных в связи с эксплуатацией имущества городских поселений</t>
  </si>
  <si>
    <t>Прочие доходы от компенсации затрат государства</t>
  </si>
  <si>
    <t>Прочие доходы от компенсации затрат бюджетов субъектов Российской Федерации</t>
  </si>
  <si>
    <t>Прочие доходы от компенсации затрат бюджетов городских округов</t>
  </si>
  <si>
    <t>Прочие доходы от компенсации затрат бюджетов муниципальных районов</t>
  </si>
  <si>
    <t>Прочие доходы от компенсации затрат бюджетов сельских поселений</t>
  </si>
  <si>
    <t>Прочие доходы от компенсации затрат бюджетов городских поселений</t>
  </si>
  <si>
    <t>ДОХОДЫ ОТ ПРОДАЖИ МАТЕРИАЛЬНЫХ И НЕМАТЕРИАЛЬНЫХ АКТИВОВ</t>
  </si>
  <si>
    <t>Доходы от продажи квартир</t>
  </si>
  <si>
    <t>Доходы от продажи квартир, находящихся в собственности городских округов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</si>
  <si>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</si>
  <si>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</si>
  <si>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</si>
  <si>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</si>
  <si>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</si>
  <si>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</si>
  <si>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</si>
  <si>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</si>
  <si>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</si>
  <si>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</si>
  <si>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</si>
  <si>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</si>
  <si>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</si>
  <si>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</si>
  <si>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</si>
  <si>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</si>
  <si>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</si>
  <si>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</si>
  <si>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</si>
  <si>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</si>
  <si>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</si>
  <si>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</si>
  <si>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</si>
  <si>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</si>
  <si>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</si>
  <si>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</si>
  <si>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</si>
  <si>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</si>
  <si>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</si>
  <si>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</si>
  <si>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</si>
  <si>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сельских поселений</t>
  </si>
  <si>
    <t>Доходы от приватизации имущества, находящегося в государственной и муниципальной собственности</t>
  </si>
  <si>
    <t>Доходы от приватизации имущества, находящегося в собственности городских округов, в части приватизации нефинансовых активов имущества казны</t>
  </si>
  <si>
    <t>Доходы от приватизации имущества, находящегося в собственности муниципальных районов, в части приватизации нефинансовых активов имущества казны</t>
  </si>
  <si>
    <t>Доходы от приватизации имущества, находящегося в собственности сельских поселений, в части приватизации нефинансовых активов имущества казны</t>
  </si>
  <si>
    <t>Доходы от приватизации имущества, находящегося в собственности городских поселений, в части приватизации нефинансовых активов имущества казны</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</si>
  <si>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</si>
  <si>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</si>
  <si>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</si>
  <si>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</si>
  <si>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</si>
  <si>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</si>
  <si>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</si>
  <si>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</si>
  <si>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</si>
  <si>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</si>
  <si>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</si>
  <si>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</si>
  <si>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</si>
  <si>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</si>
  <si>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</si>
  <si>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</si>
  <si>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</si>
  <si>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</si>
  <si>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</si>
  <si>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</si>
  <si>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</si>
  <si>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</si>
  <si>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Денежные средства, изымаемые в собственность муниципального района в соответствии с решениями судов (за исключением обвинительных приговоров судов)</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</si>
  <si>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</si>
  <si>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</si>
  <si>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</si>
  <si>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</si>
  <si>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</si>
  <si>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</si>
  <si>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Возмещение ущерба при возникновении страховых случаев, когда выгодоприобретателями выступают получатели средств бюджета муниципального района</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</si>
  <si>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</si>
  <si>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</si>
  <si>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</si>
  <si>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</si>
  <si>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Платежи в целях возмещения убытков, причиненных уклонением от заключения муниципального контракта</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</si>
  <si>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</si>
  <si>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</si>
  <si>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</si>
  <si>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</si>
  <si>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</si>
  <si>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</si>
  <si>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</si>
  <si>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</si>
  <si>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</si>
  <si>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</si>
  <si>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ПРОЧИЕ НЕНАЛОГОВЫЕ ДОХОДЫ</t>
  </si>
  <si>
    <t>Невыясненные поступления</t>
  </si>
  <si>
    <t>Невыясненные поступления, зачисляемые в бюджеты субъектов Российской Федерации</t>
  </si>
  <si>
    <t>Невыясненные поступления, зачисляемые в бюджеты городских округов</t>
  </si>
  <si>
    <t>Невыясненные поступления, зачисляемые в бюджеты муниципальных районов</t>
  </si>
  <si>
    <t>Невыясненные поступления, зачисляемые в бюджеты сельских поселений</t>
  </si>
  <si>
    <t>Прочие неналоговые доходы</t>
  </si>
  <si>
    <t>Прочие неналоговые доходы бюджетов субъектов Российской Федерации</t>
  </si>
  <si>
    <t>Прочие неналоговые доходы бюджетов городских округов</t>
  </si>
  <si>
    <t>Прочие неналоговые доходы бюджетов сельских поселений</t>
  </si>
  <si>
    <t>Прочие неналоговые доходы бюджетов городских поселений</t>
  </si>
  <si>
    <t>Средства самообложения граждан</t>
  </si>
  <si>
    <t>Средства самообложения граждан, зачисляемые в бюджеты сельских поселений</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</si>
  <si>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</si>
  <si>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</si>
  <si>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</si>
  <si>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</si>
  <si>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</si>
  <si>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</si>
  <si>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</si>
  <si>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</si>
  <si>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</si>
  <si>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</si>
  <si>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</si>
  <si>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</si>
  <si>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</si>
  <si>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</si>
  <si>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</si>
  <si>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</si>
  <si>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</si>
  <si>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</si>
  <si>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</si>
  <si>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</si>
  <si>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</si>
  <si>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</si>
  <si>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</si>
  <si>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</si>
  <si>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</si>
  <si>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</si>
  <si>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</si>
  <si>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</si>
  <si>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</si>
  <si>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создание центров цифрового образования детей</t>
  </si>
  <si>
    <t>Субсидии бюджетам субъектов Российской Федерации на создание центров цифрового образования детей</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</si>
  <si>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</si>
  <si>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</si>
  <si>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</si>
  <si>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</si>
  <si>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</si>
  <si>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</si>
  <si>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</si>
  <si>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</si>
  <si>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</si>
  <si>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</si>
  <si>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</si>
  <si>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</si>
  <si>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</si>
  <si>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</si>
  <si>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</si>
  <si>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</si>
  <si>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</si>
  <si>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</si>
  <si>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</si>
  <si>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</si>
  <si>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</si>
  <si>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</si>
  <si>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</si>
  <si>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</si>
  <si>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</si>
  <si>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</si>
  <si>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</si>
  <si>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</si>
  <si>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</si>
  <si>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</si>
  <si>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</si>
  <si>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</si>
  <si>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</si>
  <si>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</si>
  <si>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</si>
  <si>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</si>
  <si>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</si>
  <si>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</si>
  <si>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</si>
  <si>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</si>
  <si>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</si>
  <si>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</si>
  <si>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</si>
  <si>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Прочие субсидии</t>
  </si>
  <si>
    <t>Субвенции бюджетам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</si>
  <si>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</si>
  <si>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</si>
  <si>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</si>
  <si>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</si>
  <si>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</si>
  <si>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</si>
  <si>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</si>
  <si>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</si>
  <si>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</si>
  <si>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</si>
  <si>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</si>
  <si>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</si>
  <si>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</si>
  <si>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</si>
  <si>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</si>
  <si>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</si>
  <si>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</si>
  <si>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</si>
  <si>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</si>
  <si>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</si>
  <si>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</si>
  <si>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проведение Всероссийской переписи населения 2020 года</t>
  </si>
  <si>
    <t>Субвенции бюджетам субъектов Российской Федерации на проведение Всероссийской переписи населения 2020 года</t>
  </si>
  <si>
    <t>Субвенции бюджетам на осуществление ежемесячной выплаты в связи с рождением (усыновлением) первого ребенка</t>
  </si>
  <si>
    <t>Субвенции бюджетам субъектов Российской Федерации на осуществление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</si>
  <si>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</si>
  <si>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</si>
  <si>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</si>
  <si>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</si>
  <si>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</si>
  <si>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</si>
  <si>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</si>
  <si>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</si>
  <si>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</si>
  <si>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</si>
  <si>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</si>
  <si>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</si>
  <si>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</si>
  <si>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</si>
  <si>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</si>
  <si>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</si>
  <si>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создание виртуальных концертных залов</t>
  </si>
  <si>
    <t>Межбюджетные трансферты, передаваемые бюджетам субъектов Российской Федерации на создание виртуальных концертных залов</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</si>
  <si>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</si>
  <si>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</si>
  <si>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Прочие межбюджетные трансферты, передаваемые бюджетам</t>
  </si>
  <si>
    <t>Прочие межбюджетные трансферты, передаваемые бюджетам субъектов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</si>
  <si>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</si>
  <si>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</si>
  <si>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</si>
  <si>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БЕЗВОЗМЕЗДНЫЕ ПОСТУПЛЕНИЯ ОТ НЕГОСУДАРСТВЕННЫХ ОРГАНИЗАЦИЙ</t>
  </si>
  <si>
    <t>Безвозмездные поступления от негосударственных организаций в бюджеты городских округов</t>
  </si>
  <si>
    <t>Поступления от денежных пожертвований, предоставляемых негосударственными организациями получателям средств бюджетов городских округов</t>
  </si>
  <si>
    <t>Безвозмездные поступления от негосударственных организаций в бюджеты сельских поселений</t>
  </si>
  <si>
    <t>Безвозмездные поступления от негосударственных организаций в бюджеты городских поселений</t>
  </si>
  <si>
    <t>Прочие безвозмездные поступления от негосударственных организаций в бюджеты сельских поселений</t>
  </si>
  <si>
    <t>Прочие безвозмездные поступления от негосударственных организаций в бюджеты городских поселений</t>
  </si>
  <si>
    <t>ПРОЧИЕ БЕЗВОЗМЕЗДНЫЕ ПОСТУПЛЕНИЯ</t>
  </si>
  <si>
    <t>Прочие безвозмездные поступления в бюджеты городских округов</t>
  </si>
  <si>
    <t>Поступления от денежных пожертвований, предоставляемых физическими лицами получателям средств бюджетов городских округов</t>
  </si>
  <si>
    <t>Прочие безвозмездные поступления в бюджеты муниципальных районов</t>
  </si>
  <si>
    <t>Прочие безвозмездные поступления в бюджеты сельских поселений</t>
  </si>
  <si>
    <t>Прочие безвозмездные поступления в бюджеты городских поселений</t>
  </si>
  <si>
    <t>Поступления от денежных пожертвований, предоставляемых физическими лицами получателям средств бюджетов сельских поселений</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</si>
  <si>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</si>
  <si>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</si>
  <si>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</si>
  <si>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</si>
  <si>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</si>
  <si>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</si>
  <si>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</si>
  <si>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</si>
  <si>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</si>
  <si>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</si>
  <si>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</si>
  <si>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Доходы бюджетов муниципальных районов от возврата организациями остатков субсидий прошлых лет</t>
  </si>
  <si>
    <t>Доходы бюджетов муниципальных районов от возврата бюджетными учреждениями остатков субсидий прошлых лет</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</si>
  <si>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</si>
  <si>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</si>
  <si>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</si>
  <si>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</si>
  <si>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</si>
  <si>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</si>
  <si>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</si>
  <si>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</si>
  <si>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</si>
  <si>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</si>
  <si>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</si>
  <si>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</si>
  <si>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остатков единой субвенции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</si>
  <si>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</si>
  <si>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</si>
  <si>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</si>
  <si>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</si>
  <si>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</si>
  <si>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</si>
  <si>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</si>
  <si>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</si>
  <si>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</si>
  <si>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</si>
  <si>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</si>
  <si>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</si>
  <si>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</si>
  <si>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</si>
  <si>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</si>
  <si>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</si>
  <si>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</si>
  <si>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00010302120010000110</t>
  </si>
  <si>
    <t>00010302130010000110</t>
  </si>
  <si>
    <t>00010302140010000110</t>
  </si>
  <si>
    <t>00010302142010000110</t>
  </si>
  <si>
    <t>00010302143010000110</t>
  </si>
  <si>
    <t>00010302190010000110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</si>
  <si>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</si>
  <si>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</si>
  <si>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</si>
  <si>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</si>
  <si>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</si>
  <si>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</si>
  <si>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</si>
  <si>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</si>
  <si>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</si>
  <si>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</si>
  <si>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</si>
  <si>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</si>
  <si>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</si>
  <si>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</si>
  <si>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</si>
  <si>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</si>
  <si>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</si>
  <si>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</si>
  <si>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</si>
  <si>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</si>
  <si>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</si>
  <si>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</si>
  <si>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</si>
  <si>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00010502000020000110</t>
  </si>
  <si>
    <t>00010502010020000110</t>
  </si>
  <si>
    <t>00010502020020000110</t>
  </si>
  <si>
    <t>00010503000010000110</t>
  </si>
  <si>
    <t>00010503010010000110</t>
  </si>
  <si>
    <t>00010504000020000110</t>
  </si>
  <si>
    <t>00010504010020000110</t>
  </si>
  <si>
    <t>00010504020020000110</t>
  </si>
  <si>
    <t>00010600000000000000</t>
  </si>
  <si>
    <t>00010601000000000110</t>
  </si>
  <si>
    <t>00010601020040000110</t>
  </si>
  <si>
    <t>00010601030100000110</t>
  </si>
  <si>
    <t>00010601030130000110</t>
  </si>
  <si>
    <t>00010602000020000110</t>
  </si>
  <si>
    <t>00010602010020000110</t>
  </si>
  <si>
    <t>00010602020020000110</t>
  </si>
  <si>
    <t>00010604000020000110</t>
  </si>
  <si>
    <t>00010604011020000110</t>
  </si>
  <si>
    <t>00010604012020000110</t>
  </si>
  <si>
    <t>00010605000020000110</t>
  </si>
  <si>
    <t>00010606000000000110</t>
  </si>
  <si>
    <t>00010606030000000110</t>
  </si>
  <si>
    <t>00010606032040000110</t>
  </si>
  <si>
    <t>00010606033100000110</t>
  </si>
  <si>
    <t>00010606033130000110</t>
  </si>
  <si>
    <t>00010606040000000110</t>
  </si>
  <si>
    <t>00010606042040000110</t>
  </si>
  <si>
    <t>00010606043100000110</t>
  </si>
  <si>
    <t>00010606043130000110</t>
  </si>
  <si>
    <t>00010700000000000000</t>
  </si>
  <si>
    <t>00010701000010000110</t>
  </si>
  <si>
    <t>00010701020010000110</t>
  </si>
  <si>
    <t>00010701030010000110</t>
  </si>
  <si>
    <t>00010704000010000110</t>
  </si>
  <si>
    <t>00010704010010000110</t>
  </si>
  <si>
    <t>00010704030010000110</t>
  </si>
  <si>
    <t>00010800000000000000</t>
  </si>
  <si>
    <t>00010802000010000110</t>
  </si>
  <si>
    <t>00010802020010000110</t>
  </si>
  <si>
    <t>00010803000010000110</t>
  </si>
  <si>
    <t>00010803010010000110</t>
  </si>
  <si>
    <t>00010804000010000110</t>
  </si>
  <si>
    <t>00010804020010000110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</si>
  <si>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</si>
  <si>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</si>
  <si>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</si>
  <si>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</si>
  <si>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</si>
  <si>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</si>
  <si>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</si>
  <si>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</si>
  <si>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</si>
  <si>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</si>
  <si>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</si>
  <si>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</si>
  <si>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</si>
  <si>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00010807150010000110</t>
  </si>
  <si>
    <t>00010807160010000110</t>
  </si>
  <si>
    <t>00010807170010000110</t>
  </si>
  <si>
    <t>00010807172010000110</t>
  </si>
  <si>
    <t>00010807173010000110</t>
  </si>
  <si>
    <t>00010807310010000110</t>
  </si>
  <si>
    <t>00010807380010000110</t>
  </si>
  <si>
    <t>00010807390010000110</t>
  </si>
  <si>
    <t>00010807400010000110</t>
  </si>
  <si>
    <t>00010807510010000110</t>
  </si>
  <si>
    <t>00010900000000000000</t>
  </si>
  <si>
    <t>00010901000000000110</t>
  </si>
  <si>
    <t>00010901030050000110</t>
  </si>
  <si>
    <t>00010904000000000110</t>
  </si>
  <si>
    <t>00010904010020000110</t>
  </si>
  <si>
    <t>00010904020020000110</t>
  </si>
  <si>
    <t>00010904030010000110</t>
  </si>
  <si>
    <t>00010904050000000110</t>
  </si>
  <si>
    <t>00010904052040000110</t>
  </si>
  <si>
    <t>00010904053100000110</t>
  </si>
  <si>
    <t>00010904053130000110</t>
  </si>
  <si>
    <t>00010906000020000110</t>
  </si>
  <si>
    <t>00010906010020000110</t>
  </si>
  <si>
    <t>00010907000000000110</t>
  </si>
  <si>
    <t>00010907030000000110</t>
  </si>
  <si>
    <t>00010907033050000110</t>
  </si>
  <si>
    <t>00010907050000000110</t>
  </si>
  <si>
    <t>00010907053050000110</t>
  </si>
  <si>
    <t>00011100000000000000</t>
  </si>
  <si>
    <t>00011101000000000120</t>
  </si>
  <si>
    <t>00011101020020000120</t>
  </si>
  <si>
    <t>00011101040040000120</t>
  </si>
  <si>
    <t>00011103000000000120</t>
  </si>
  <si>
    <t>00011103020020000120</t>
  </si>
  <si>
    <t>00011103050050000120</t>
  </si>
  <si>
    <t>00011105000000000120</t>
  </si>
  <si>
    <t>00011105010000000120</t>
  </si>
  <si>
    <t>00011105012040000120</t>
  </si>
  <si>
    <t>00011105013050000120</t>
  </si>
  <si>
    <t>00011105013130000120</t>
  </si>
  <si>
    <t>00011105020000000120</t>
  </si>
  <si>
    <t>00011105022020000120</t>
  </si>
  <si>
    <t>00011105024040000120</t>
  </si>
  <si>
    <t>00011105025050000120</t>
  </si>
  <si>
    <t>00011105025100000120</t>
  </si>
  <si>
    <t>00011105025130000120</t>
  </si>
  <si>
    <t>00011105030000000120</t>
  </si>
  <si>
    <t>00011105032020000120</t>
  </si>
  <si>
    <t>00011105034040000120</t>
  </si>
  <si>
    <t>00011105035050000120</t>
  </si>
  <si>
    <t>00011105035100000120</t>
  </si>
  <si>
    <t>00011105035130000120</t>
  </si>
  <si>
    <t>00011105070000000120</t>
  </si>
  <si>
    <t>00011105072020000120</t>
  </si>
  <si>
    <t>00011105074040000120</t>
  </si>
  <si>
    <t>00011105075050000120</t>
  </si>
  <si>
    <t>00011105075100000120</t>
  </si>
  <si>
    <t>00011105075130000120</t>
  </si>
  <si>
    <t>00011105090000000120</t>
  </si>
  <si>
    <t>00011105092040000120</t>
  </si>
  <si>
    <t>00011105100020000120</t>
  </si>
  <si>
    <t>00011105300000000120</t>
  </si>
  <si>
    <t>00011105310000000120</t>
  </si>
  <si>
    <t>00011105312040000120</t>
  </si>
  <si>
    <t>00011105314130000120</t>
  </si>
  <si>
    <t>00011105320000000120</t>
  </si>
  <si>
    <t>00011105322020000120</t>
  </si>
  <si>
    <t>00011105324040000120</t>
  </si>
  <si>
    <t>00011107000000000120</t>
  </si>
  <si>
    <t>00011107010000000120</t>
  </si>
  <si>
    <t>00011107012020000120</t>
  </si>
  <si>
    <t>00011107014040000120</t>
  </si>
  <si>
    <t>00011107015050000120</t>
  </si>
  <si>
    <t>00011107015100000120</t>
  </si>
  <si>
    <t>00011107015130000120</t>
  </si>
  <si>
    <t>00011109000000000120</t>
  </si>
  <si>
    <t>00011109040000000120</t>
  </si>
  <si>
    <t>00011109042020000120</t>
  </si>
  <si>
    <t>00011109044040000120</t>
  </si>
  <si>
    <t>00011109045050000120</t>
  </si>
  <si>
    <t>00011109045100000120</t>
  </si>
  <si>
    <t>00011109045130000120</t>
  </si>
  <si>
    <t>00011200000000000000</t>
  </si>
  <si>
    <t>00011201000010000120</t>
  </si>
  <si>
    <t>00011201010010000120</t>
  </si>
  <si>
    <t>00011201030010000120</t>
  </si>
  <si>
    <t>00011201040010000120</t>
  </si>
  <si>
    <t>00011201041010000120</t>
  </si>
  <si>
    <t>00011201042010000120</t>
  </si>
  <si>
    <t>00011201070010000120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</si>
  <si>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</si>
  <si>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</si>
  <si>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</si>
  <si>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</si>
  <si>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</si>
  <si>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</si>
  <si>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</si>
  <si>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</si>
  <si>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</si>
  <si>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</si>
  <si>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</si>
  <si>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</si>
  <si>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</si>
  <si>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</si>
  <si>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</si>
  <si>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</si>
  <si>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</si>
  <si>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</si>
  <si>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</si>
  <si>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</si>
  <si>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</si>
  <si>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</si>
  <si>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</si>
  <si>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00011301992020000130</t>
  </si>
  <si>
    <t>00011301994040000130</t>
  </si>
  <si>
    <t>00011301995050000130</t>
  </si>
  <si>
    <t>00011301995100000130</t>
  </si>
  <si>
    <t>00011301995130000130</t>
  </si>
  <si>
    <t>00011302000000000130</t>
  </si>
  <si>
    <t>00011302060000000130</t>
  </si>
  <si>
    <t>00011302062020000130</t>
  </si>
  <si>
    <t>00011302064040000130</t>
  </si>
  <si>
    <t>00011302065050000130</t>
  </si>
  <si>
    <t>00011302065100000130</t>
  </si>
  <si>
    <t>00011302065130000130</t>
  </si>
  <si>
    <t>00011302990000000130</t>
  </si>
  <si>
    <t>00011302992020000130</t>
  </si>
  <si>
    <t>00011302994040000130</t>
  </si>
  <si>
    <t>00011302995050000130</t>
  </si>
  <si>
    <t>00011302995100000130</t>
  </si>
  <si>
    <t>00011302995130000130</t>
  </si>
  <si>
    <t>00011400000000000000</t>
  </si>
  <si>
    <t>00011401000000000410</t>
  </si>
  <si>
    <t>00011401040040000410</t>
  </si>
  <si>
    <t>00011402000000000000</t>
  </si>
  <si>
    <t>00011402020020000440</t>
  </si>
  <si>
    <t>00011402022020000440</t>
  </si>
  <si>
    <t>00011402040040000410</t>
  </si>
  <si>
    <t>00011402040040000440</t>
  </si>
  <si>
    <t>00011402042040000440</t>
  </si>
  <si>
    <t>00011402043040000410</t>
  </si>
  <si>
    <t>00011402050050000410</t>
  </si>
  <si>
    <t>00011402050050000440</t>
  </si>
  <si>
    <t>00011402050100000410</t>
  </si>
  <si>
    <t>00011402053050000410</t>
  </si>
  <si>
    <t>00011402053050000440</t>
  </si>
  <si>
    <t>00011402053100000410</t>
  </si>
  <si>
    <t>00011406000000000430</t>
  </si>
  <si>
    <t>00011406010000000430</t>
  </si>
  <si>
    <t>00011406012040000430</t>
  </si>
  <si>
    <t>00011406013050000430</t>
  </si>
  <si>
    <t>00011406013130000430</t>
  </si>
  <si>
    <t>00011406020000000430</t>
  </si>
  <si>
    <t>00011406022020000430</t>
  </si>
  <si>
    <t>00011406024040000430</t>
  </si>
  <si>
    <t>00011406025050000430</t>
  </si>
  <si>
    <t>00011406025100000430</t>
  </si>
  <si>
    <t>00011406025130000430</t>
  </si>
  <si>
    <t>00011406300000000430</t>
  </si>
  <si>
    <t>00011406310000000430</t>
  </si>
  <si>
    <t>00011406312040000430</t>
  </si>
  <si>
    <t>00011406313050000430</t>
  </si>
  <si>
    <t>00011406313130000430</t>
  </si>
  <si>
    <t>00011406320000000430</t>
  </si>
  <si>
    <t>00011406325050000430</t>
  </si>
  <si>
    <t>00011406325100000430</t>
  </si>
  <si>
    <t>00011413000000000000</t>
  </si>
  <si>
    <t>00011413040040000410</t>
  </si>
  <si>
    <t>00011413050050000410</t>
  </si>
  <si>
    <t>00011413060100000410</t>
  </si>
  <si>
    <t>00011413090130000410</t>
  </si>
  <si>
    <t>00011500000000000000</t>
  </si>
  <si>
    <t>00011502000000000140</t>
  </si>
  <si>
    <t>00011502020020000140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</si>
  <si>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</si>
  <si>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</si>
  <si>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</si>
  <si>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</si>
  <si>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</si>
  <si>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</si>
  <si>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</si>
  <si>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</si>
  <si>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</si>
  <si>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00011601074010000140</t>
  </si>
  <si>
    <t>00011601080010000140</t>
  </si>
  <si>
    <t>00011601082010000140</t>
  </si>
  <si>
    <t>00011601083010000140</t>
  </si>
  <si>
    <t>00011601084010000140</t>
  </si>
  <si>
    <t>00011601090010000140</t>
  </si>
  <si>
    <t>00011601092010000140</t>
  </si>
  <si>
    <t>00011601093010000140</t>
  </si>
  <si>
    <t>00011601100010000140</t>
  </si>
  <si>
    <t>00011601103010000140</t>
  </si>
  <si>
    <t>00011601110010000140</t>
  </si>
  <si>
    <t>00011601113010000140</t>
  </si>
  <si>
    <t>00011601120010000140</t>
  </si>
  <si>
    <t>00011601121010000140</t>
  </si>
  <si>
    <t>00011601122010000140</t>
  </si>
  <si>
    <t>00011601123010000140</t>
  </si>
  <si>
    <t>00011601130010000140</t>
  </si>
  <si>
    <t>00011601133010000140</t>
  </si>
  <si>
    <t>00011601140010000140</t>
  </si>
  <si>
    <t>00011601142010000140</t>
  </si>
  <si>
    <t>00011601143010000140</t>
  </si>
  <si>
    <t>00011601150010000140</t>
  </si>
  <si>
    <t>00011601152010000140</t>
  </si>
  <si>
    <t>00011601153010000140</t>
  </si>
  <si>
    <t>00011601156010000140</t>
  </si>
  <si>
    <t>00011601157010000140</t>
  </si>
  <si>
    <t>00011601170010000140</t>
  </si>
  <si>
    <t>00011601173010000140</t>
  </si>
  <si>
    <t>00011601180010000140</t>
  </si>
  <si>
    <t>00011601183010000140</t>
  </si>
  <si>
    <t>00011601190010000140</t>
  </si>
  <si>
    <t>00011601192010000140</t>
  </si>
  <si>
    <t>00011601193010000140</t>
  </si>
  <si>
    <t>00011601194010000140</t>
  </si>
  <si>
    <t>00011601200010000140</t>
  </si>
  <si>
    <t>00011601203010000140</t>
  </si>
  <si>
    <t>00011602000020000140</t>
  </si>
  <si>
    <t>00011602010020000140</t>
  </si>
  <si>
    <t>00011602020020000140</t>
  </si>
  <si>
    <t>00011607010000000140</t>
  </si>
  <si>
    <t>00011607010020000140</t>
  </si>
  <si>
    <t>00011607010040000140</t>
  </si>
  <si>
    <t>00011607010050000140</t>
  </si>
  <si>
    <t>00011607010100000140</t>
  </si>
  <si>
    <t>00011607030000000140</t>
  </si>
  <si>
    <t>00011607030020000140</t>
  </si>
  <si>
    <t>00011607090000000140</t>
  </si>
  <si>
    <t>00011607090020000140</t>
  </si>
  <si>
    <t>00011607090040000140</t>
  </si>
  <si>
    <t>00011607090050000140</t>
  </si>
  <si>
    <t>00011607090100000140</t>
  </si>
  <si>
    <t>00011609000000000140</t>
  </si>
  <si>
    <t>00011609040050000140</t>
  </si>
  <si>
    <t>00011610000000000140</t>
  </si>
  <si>
    <t>00011610020020000140</t>
  </si>
  <si>
    <t>00011610021020000140</t>
  </si>
  <si>
    <t>00011610022020000140</t>
  </si>
  <si>
    <t>00011610030040000140</t>
  </si>
  <si>
    <t>00011610030050000140</t>
  </si>
  <si>
    <t>00011610031050000140</t>
  </si>
  <si>
    <t>00011610032040000140</t>
  </si>
  <si>
    <t>00011610032050000140</t>
  </si>
  <si>
    <t>00011610050000000140</t>
  </si>
  <si>
    <t>00011610056020000140</t>
  </si>
  <si>
    <t>00011610060000000140</t>
  </si>
  <si>
    <t>00011610061040000140</t>
  </si>
  <si>
    <t>00011610120000000140</t>
  </si>
  <si>
    <t>00011610122010000140</t>
  </si>
  <si>
    <t>00011610123010000140</t>
  </si>
  <si>
    <t>00011610128010000140</t>
  </si>
  <si>
    <t>00011610129010000140</t>
  </si>
  <si>
    <t>00011611000010000140</t>
  </si>
  <si>
    <t>00011611050010000140</t>
  </si>
  <si>
    <t>00011611060010000140</t>
  </si>
  <si>
    <t>00011611063010000140</t>
  </si>
  <si>
    <t>00011611064010000140</t>
  </si>
  <si>
    <t>00011700000000000000</t>
  </si>
  <si>
    <t>00011701000000000180</t>
  </si>
  <si>
    <t>00011701020020000180</t>
  </si>
  <si>
    <t>00011701040040000180</t>
  </si>
  <si>
    <t>00011701050050000180</t>
  </si>
  <si>
    <t>00011701050100000180</t>
  </si>
  <si>
    <t>00011705000000000180</t>
  </si>
  <si>
    <t>00011705020020000180</t>
  </si>
  <si>
    <t>00011705040040000180</t>
  </si>
  <si>
    <t>00011705050100000180</t>
  </si>
  <si>
    <t>00011705050130000180</t>
  </si>
  <si>
    <t>00011714000000000150</t>
  </si>
  <si>
    <t>00011714030100000150</t>
  </si>
  <si>
    <t>00020000000000000000</t>
  </si>
  <si>
    <t>00020200000000000000</t>
  </si>
  <si>
    <t>00020210000000000150</t>
  </si>
  <si>
    <t>00020215001000000150</t>
  </si>
  <si>
    <t>00020215001020000150</t>
  </si>
  <si>
    <t>00020215009000000150</t>
  </si>
  <si>
    <t>00020215009020000150</t>
  </si>
  <si>
    <t>00020215010000000150</t>
  </si>
  <si>
    <t>00020215010020000150</t>
  </si>
  <si>
    <t>00020220000000000150</t>
  </si>
  <si>
    <t>00020225013000000150</t>
  </si>
  <si>
    <t>00020225013020000150</t>
  </si>
  <si>
    <t>00020225066020000150</t>
  </si>
  <si>
    <t>00020225081000000150</t>
  </si>
  <si>
    <t>00020225081020000150</t>
  </si>
  <si>
    <t>00020225082020000150</t>
  </si>
  <si>
    <t>00020225084020000150</t>
  </si>
  <si>
    <t>00020225086000000150</t>
  </si>
  <si>
    <t>00020225086020000150</t>
  </si>
  <si>
    <t>00020225097000000150</t>
  </si>
  <si>
    <t>00020225097020000150</t>
  </si>
  <si>
    <t>00020225114000000150</t>
  </si>
  <si>
    <t>00020225114020000150</t>
  </si>
  <si>
    <t>00020225138000000150</t>
  </si>
  <si>
    <t>00020225138020000150</t>
  </si>
  <si>
    <t>00020225169000000150</t>
  </si>
  <si>
    <t>00020225169020000150</t>
  </si>
  <si>
    <t>00020225187000000150</t>
  </si>
  <si>
    <t>00020225187020000150</t>
  </si>
  <si>
    <t>00020225201000000150</t>
  </si>
  <si>
    <t>00020225201020000150</t>
  </si>
  <si>
    <t>00020225202000000150</t>
  </si>
  <si>
    <t>00020225202020000150</t>
  </si>
  <si>
    <t>00020225210000000150</t>
  </si>
  <si>
    <t>00020225210020000150</t>
  </si>
  <si>
    <t>00020225219000000150</t>
  </si>
  <si>
    <t>00020225219020000150</t>
  </si>
  <si>
    <t>00020225228000000150</t>
  </si>
  <si>
    <t>00020225228020000150</t>
  </si>
  <si>
    <t>00020225229000000150</t>
  </si>
  <si>
    <t>00020225229020000150</t>
  </si>
  <si>
    <t>00020225232000000150</t>
  </si>
  <si>
    <t>00020225232020000150</t>
  </si>
  <si>
    <t>00020225243000000150</t>
  </si>
  <si>
    <t>00020225243020000150</t>
  </si>
  <si>
    <t>00020225255000000150</t>
  </si>
  <si>
    <t>00020225255020000150</t>
  </si>
  <si>
    <t>00020225256000000150</t>
  </si>
  <si>
    <t>00020225256020000150</t>
  </si>
  <si>
    <t>00020225299000000150</t>
  </si>
  <si>
    <t>00020225299020000150</t>
  </si>
  <si>
    <t>00020225402020000150</t>
  </si>
  <si>
    <t>00020225462020000150</t>
  </si>
  <si>
    <t>00020225466000000150</t>
  </si>
  <si>
    <t>00020225466020000150</t>
  </si>
  <si>
    <t>00020225467000000150</t>
  </si>
  <si>
    <t>00020225467020000150</t>
  </si>
  <si>
    <t>00020225480000000150</t>
  </si>
  <si>
    <t>00020225480020000150</t>
  </si>
  <si>
    <t>00020225491000000150</t>
  </si>
  <si>
    <t>00020225491020000150</t>
  </si>
  <si>
    <t>00020225497000000150</t>
  </si>
  <si>
    <t>00020225497020000150</t>
  </si>
  <si>
    <t>00020225502000000150</t>
  </si>
  <si>
    <t>00020225502020000150</t>
  </si>
  <si>
    <t>00020225508000000150</t>
  </si>
  <si>
    <t>00020225508020000150</t>
  </si>
  <si>
    <t>00020225517000000150</t>
  </si>
  <si>
    <t>00020225517020000150</t>
  </si>
  <si>
    <t>00020225519000000150</t>
  </si>
  <si>
    <t>00020225519020000150</t>
  </si>
  <si>
    <t>00020225520000000150</t>
  </si>
  <si>
    <t>00020225520020000150</t>
  </si>
  <si>
    <t>00020225527000000150</t>
  </si>
  <si>
    <t>00020225527020000150</t>
  </si>
  <si>
    <t>00020225554020000150</t>
  </si>
  <si>
    <t>00020225555000000150</t>
  </si>
  <si>
    <t>00020225555020000150</t>
  </si>
  <si>
    <t>00020225568020000150</t>
  </si>
  <si>
    <t>00020225576000000150</t>
  </si>
  <si>
    <t>00020225576020000150</t>
  </si>
  <si>
    <t>00020225586020000150</t>
  </si>
  <si>
    <t>00020227111020000150</t>
  </si>
  <si>
    <t>00020229999000000150</t>
  </si>
  <si>
    <t>00020230000000000150</t>
  </si>
  <si>
    <t>00020235118000000150</t>
  </si>
  <si>
    <t>00020235118020000150</t>
  </si>
  <si>
    <t>00020235120000000150</t>
  </si>
  <si>
    <t>00020235120020000150</t>
  </si>
  <si>
    <t>00020235128020000150</t>
  </si>
  <si>
    <t>00020235129020000150</t>
  </si>
  <si>
    <t>00020235135000000150</t>
  </si>
  <si>
    <t>00020235135020000150</t>
  </si>
  <si>
    <t>00020235137000000150</t>
  </si>
  <si>
    <t>00020235137020000150</t>
  </si>
  <si>
    <t>00020235176000000150</t>
  </si>
  <si>
    <t>00020235176020000150</t>
  </si>
  <si>
    <t>00020235220000000150</t>
  </si>
  <si>
    <t>00020235220020000150</t>
  </si>
  <si>
    <t>00020235240000000150</t>
  </si>
  <si>
    <t>00020235240020000150</t>
  </si>
  <si>
    <t>00020235250000000150</t>
  </si>
  <si>
    <t>00020235250020000150</t>
  </si>
  <si>
    <t>00020235260000000150</t>
  </si>
  <si>
    <t>00020235260020000150</t>
  </si>
  <si>
    <t>00020235270000000150</t>
  </si>
  <si>
    <t>00020235270020000150</t>
  </si>
  <si>
    <t>00020235280000000150</t>
  </si>
  <si>
    <t>00020235280020000150</t>
  </si>
  <si>
    <t>00020235290020000150</t>
  </si>
  <si>
    <t>00020235380000000150</t>
  </si>
  <si>
    <t>00020235380020000150</t>
  </si>
  <si>
    <t>00020235429000000150</t>
  </si>
  <si>
    <t>00020235429020000150</t>
  </si>
  <si>
    <t>00020235430000000150</t>
  </si>
  <si>
    <t>00020235430020000150</t>
  </si>
  <si>
    <t>00020235432000000150</t>
  </si>
  <si>
    <t>00020235432020000150</t>
  </si>
  <si>
    <t>00020235460000000150</t>
  </si>
  <si>
    <t>00020235460020000150</t>
  </si>
  <si>
    <t>00020235469000000150</t>
  </si>
  <si>
    <t>00020235469020000150</t>
  </si>
  <si>
    <t>00020235573000000150</t>
  </si>
  <si>
    <t>00020235573020000150</t>
  </si>
  <si>
    <t>00020235900020000150</t>
  </si>
  <si>
    <t>00020240000000000150</t>
  </si>
  <si>
    <t>00020240014000000150</t>
  </si>
  <si>
    <t>00020240014050000150</t>
  </si>
  <si>
    <t>00020245141020000150</t>
  </si>
  <si>
    <t>00020245142020000150</t>
  </si>
  <si>
    <t>00020245161000000150</t>
  </si>
  <si>
    <t>00020245161020000150</t>
  </si>
  <si>
    <t>00020245190020000150</t>
  </si>
  <si>
    <t>00020245192000000150</t>
  </si>
  <si>
    <t>00020245192020000150</t>
  </si>
  <si>
    <t>00020245197020000150</t>
  </si>
  <si>
    <t>00020245216000000150</t>
  </si>
  <si>
    <t>00020245216020000150</t>
  </si>
  <si>
    <t>00020245393000000150</t>
  </si>
  <si>
    <t>00020245393020000150</t>
  </si>
  <si>
    <t>00020245422020000150</t>
  </si>
  <si>
    <t>00020245433000000150</t>
  </si>
  <si>
    <t>00020245433020000150</t>
  </si>
  <si>
    <t>00020245453000000150</t>
  </si>
  <si>
    <t>00020245453020000150</t>
  </si>
  <si>
    <t>00020245468000000150</t>
  </si>
  <si>
    <t>00020245468020000150</t>
  </si>
  <si>
    <t>00020249999000000150</t>
  </si>
  <si>
    <t>00020249999020000150</t>
  </si>
  <si>
    <t>00020300000000000000</t>
  </si>
  <si>
    <t>00020302000020000150</t>
  </si>
  <si>
    <t>00020302040020000150</t>
  </si>
  <si>
    <t>00020400000000000000</t>
  </si>
  <si>
    <t>00020404000040000150</t>
  </si>
  <si>
    <t>00020404020040000150</t>
  </si>
  <si>
    <t>00020405000100000150</t>
  </si>
  <si>
    <t>00020405000130000150</t>
  </si>
  <si>
    <t>00020405099100000150</t>
  </si>
  <si>
    <t>00020405099130000150</t>
  </si>
  <si>
    <t>00020700000000000000</t>
  </si>
  <si>
    <t>00020704000040000150</t>
  </si>
  <si>
    <t>00020704020040000150</t>
  </si>
  <si>
    <t>00020704050040000150</t>
  </si>
  <si>
    <t>00020705000050000150</t>
  </si>
  <si>
    <t>00020705000100000150</t>
  </si>
  <si>
    <t>00020705000130000150</t>
  </si>
  <si>
    <t>00020705020100000150</t>
  </si>
  <si>
    <t>00020705030050000150</t>
  </si>
  <si>
    <t>00020705030100000150</t>
  </si>
  <si>
    <t>00020705030130000150</t>
  </si>
  <si>
    <t>00021800000000000000</t>
  </si>
  <si>
    <t>00021800000000000150</t>
  </si>
  <si>
    <t>00021800000020000150</t>
  </si>
  <si>
    <t>00021800000040000150</t>
  </si>
  <si>
    <t>00021800000050000150</t>
  </si>
  <si>
    <t>00021800000130000150</t>
  </si>
  <si>
    <t>00021802000020000150</t>
  </si>
  <si>
    <t>00021802010020000150</t>
  </si>
  <si>
    <t>00021802030020000150</t>
  </si>
  <si>
    <t>00021804000040000150</t>
  </si>
  <si>
    <t>00021804010040000150</t>
  </si>
  <si>
    <t>00021805000050000150</t>
  </si>
  <si>
    <t>00021805010050000150</t>
  </si>
  <si>
    <t>00021860010130000150</t>
  </si>
  <si>
    <t>00021900000000000000</t>
  </si>
  <si>
    <t>00021900000020000150</t>
  </si>
  <si>
    <t>00021925018020000150</t>
  </si>
  <si>
    <t>00021925041020000150</t>
  </si>
  <si>
    <t>00021925054020000150</t>
  </si>
  <si>
    <t>00021925064020000150</t>
  </si>
  <si>
    <t>00021925084020000150</t>
  </si>
  <si>
    <t>00021925462020000150</t>
  </si>
  <si>
    <t>00021935134020000150</t>
  </si>
  <si>
    <t>00021935220020000150</t>
  </si>
  <si>
    <t>00021935250020000150</t>
  </si>
  <si>
    <t>00021935290020000150</t>
  </si>
  <si>
    <t>00021935380020000150</t>
  </si>
  <si>
    <t>00021935900020000150</t>
  </si>
  <si>
    <t>00021951360020000150</t>
  </si>
  <si>
    <t>00021990000020000150</t>
  </si>
  <si>
    <t>х</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</si>
  <si>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</si>
  <si>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</si>
  <si>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</si>
  <si>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</si>
  <si>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</si>
  <si>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</si>
  <si>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</si>
  <si>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</si>
  <si>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</si>
  <si>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</si>
  <si>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</si>
  <si>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</si>
  <si>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</si>
  <si>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</si>
  <si>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</si>
  <si>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</si>
  <si>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</si>
  <si>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</si>
  <si>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</si>
  <si>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</si>
  <si>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</si>
  <si>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</si>
  <si>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</si>
  <si>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</si>
  <si>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</si>
  <si>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</si>
  <si>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</si>
  <si>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</si>
  <si>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</si>
  <si>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</si>
  <si>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</si>
  <si>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</si>
  <si>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</si>
  <si>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</si>
  <si>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</si>
  <si>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</si>
  <si>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</si>
  <si>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</si>
  <si>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</si>
  <si>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</si>
  <si>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</si>
  <si>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</si>
  <si>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</si>
  <si>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</si>
  <si>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</si>
  <si>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</si>
  <si>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</si>
  <si>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</si>
  <si>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</si>
  <si>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</si>
  <si>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</si>
  <si>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</si>
  <si>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</si>
  <si>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</si>
  <si>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</si>
  <si>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</si>
  <si>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</si>
  <si>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</si>
  <si>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</si>
  <si>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</si>
  <si>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</si>
  <si>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</si>
  <si>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Физическая культура</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</si>
  <si>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</si>
  <si>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</si>
  <si>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</si>
  <si>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</si>
  <si>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</si>
  <si>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</si>
  <si>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</si>
  <si>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МЕЖБЮДЖЕТНЫЕ ТРАНСФЕРТЫ ОБЩЕГО ХАРАКТЕРА БЮДЖЕТАМ БЮДЖЕТНОЙ СИСТЕМЫ РОССИЙСКОЙ ФЕДЕРАЦИИ</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</si>
  <si>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</si>
  <si>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</si>
  <si>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</si>
  <si>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</si>
  <si>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</si>
  <si>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</si>
  <si>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</si>
  <si>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</si>
  <si>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</si>
  <si>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</si>
  <si>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</si>
  <si>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0111</t>
  </si>
  <si>
    <t>0113</t>
  </si>
  <si>
    <t>0200</t>
  </si>
  <si>
    <t>0203</t>
  </si>
  <si>
    <t>0300</t>
  </si>
  <si>
    <t>0304</t>
  </si>
  <si>
    <t>0309</t>
  </si>
  <si>
    <t>0310</t>
  </si>
  <si>
    <t>0311</t>
  </si>
  <si>
    <t>0314</t>
  </si>
  <si>
    <t>0400</t>
  </si>
  <si>
    <t>0401</t>
  </si>
  <si>
    <t>0405</t>
  </si>
  <si>
    <t>0406</t>
  </si>
  <si>
    <t>0407</t>
  </si>
  <si>
    <t>0408</t>
  </si>
  <si>
    <t>0409</t>
  </si>
  <si>
    <t>0410</t>
  </si>
  <si>
    <t>0412</t>
  </si>
  <si>
    <t>0500</t>
  </si>
  <si>
    <t>0501</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</si>
  <si>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</si>
  <si>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</si>
  <si>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</si>
  <si>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</si>
  <si>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</si>
  <si>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</si>
  <si>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</si>
  <si>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</si>
  <si>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</si>
  <si>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</si>
  <si>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</si>
  <si>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</si>
  <si>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</si>
  <si>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</si>
  <si>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</si>
  <si>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</si>
  <si>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</si>
  <si>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</si>
  <si>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</si>
  <si>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</si>
  <si>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</si>
  <si>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</si>
  <si>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</si>
  <si>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</si>
  <si>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</si>
  <si>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</si>
  <si>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</si>
  <si>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</si>
  <si>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</si>
  <si>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</si>
  <si>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</si>
  <si>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</si>
  <si>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</si>
  <si>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</si>
  <si>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1101</t>
  </si>
  <si>
    <t>1102</t>
  </si>
  <si>
    <t>1103</t>
  </si>
  <si>
    <t>1105</t>
  </si>
  <si>
    <t>1200</t>
  </si>
  <si>
    <t>1201</t>
  </si>
  <si>
    <t>1202</t>
  </si>
  <si>
    <t>1204</t>
  </si>
  <si>
    <t>1300</t>
  </si>
  <si>
    <t>1301</t>
  </si>
  <si>
    <t>1400</t>
  </si>
  <si>
    <t>1402</t>
  </si>
  <si>
    <t>1403</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</si>
  <si>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t>
  </si>
  <si>
    <t>Единый сельскохозяйственный налог (за налоговые периоды, истекшие до 1 января 2011 года)</t>
  </si>
  <si>
    <t>Доходы от продажи квартир, находящихся в собственности субъектов Российской Федерации</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</si>
  <si>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</si>
  <si>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</si>
  <si>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</si>
  <si>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</si>
  <si>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</si>
  <si>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Прочие субсидии бюджетам городских округов</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</si>
  <si>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</si>
  <si>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</si>
  <si>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Прочие безвозмездные поступления от негосударственных организаций в бюджеты городских округов</t>
  </si>
  <si>
    <t>Безвозмездные поступления от негосударственных организаций в бюджеты муниципальных районов</t>
  </si>
  <si>
    <t>Прочие безвозмездные поступления от негосударственных организаций в бюджеты муниципальных районов</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</si>
  <si>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</si>
  <si>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</si>
  <si>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00010503020010000110</t>
  </si>
  <si>
    <t>00011401020020000410</t>
  </si>
  <si>
    <t>00011601132010000140</t>
  </si>
  <si>
    <t>00011607040000000140</t>
  </si>
  <si>
    <t>00011607040020000140</t>
  </si>
  <si>
    <t>00020227576000000150</t>
  </si>
  <si>
    <t>00020227576020000150</t>
  </si>
  <si>
    <t>00020229999040000150</t>
  </si>
  <si>
    <t>00020235134000000150</t>
  </si>
  <si>
    <t>00020235134020000150</t>
  </si>
  <si>
    <t>00020404099040000150</t>
  </si>
  <si>
    <t>00020405000050000150</t>
  </si>
  <si>
    <t>00020405099050000150</t>
  </si>
  <si>
    <t>00021800000100000150</t>
  </si>
  <si>
    <t>00021860010100000150</t>
  </si>
  <si>
    <t>00021945422020000150</t>
  </si>
  <si>
    <t>ОБСЛУЖИВАНИЕ ГОСУДАРСТВЕННОГО (МУНИЦИПАЛЬНОГО) ДОЛГА</t>
  </si>
  <si>
    <t>Обслуживание государственного (муниципального) внутреннего долга</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</si>
  <si>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</si>
  <si>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Невыясненные поступления, зачисляемые в бюджеты городских поселений</t>
  </si>
  <si>
    <t>Субсидии бюджетам на осуществление ежемесячных выплат на детей в возрасте от трех до семи лет включительно</t>
  </si>
  <si>
    <t>Субсидии бюджетам субъектов Российской Федерации на осуществление ежемесячных выплат на детей в возрасте от трех до семи лет включительно</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</si>
  <si>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</si>
  <si>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</si>
  <si>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00011601330000000140</t>
  </si>
  <si>
    <t>00011601332010000140</t>
  </si>
  <si>
    <t>00011610061050000140</t>
  </si>
  <si>
    <t>00011701050130000180</t>
  </si>
  <si>
    <t>00020225302000000150</t>
  </si>
  <si>
    <t>00020225302020000150</t>
  </si>
  <si>
    <t>00020245424000000150</t>
  </si>
  <si>
    <t>00020245424020000150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</si>
  <si>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</si>
  <si>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</si>
  <si>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</si>
  <si>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</si>
  <si>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</si>
  <si>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</si>
  <si>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</si>
  <si>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</si>
  <si>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</si>
  <si>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</si>
  <si>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</si>
  <si>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</si>
  <si>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</si>
  <si>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</si>
  <si>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</si>
  <si>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</si>
  <si>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</si>
  <si>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</si>
  <si>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</si>
  <si>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</si>
  <si>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</si>
  <si>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</si>
  <si>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</si>
  <si>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</si>
  <si>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</si>
  <si>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</si>
  <si>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</si>
  <si>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</si>
  <si>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</si>
  <si>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</si>
  <si>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</si>
  <si>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</si>
  <si>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</si>
  <si>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муниципального образования</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</si>
  <si>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</si>
  <si>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</si>
  <si>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</si>
  <si>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</si>
  <si>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</si>
  <si>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</si>
  <si>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</si>
  <si>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</si>
  <si>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</si>
  <si>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</si>
  <si>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</si>
  <si>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</si>
  <si>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Прочие безвозмездные поступления в бюджеты субъектов Российской Федерации</t>
  </si>
  <si>
    <t>00011610030130000140</t>
  </si>
  <si>
    <t>00011610032130000140</t>
  </si>
  <si>
    <t>00020702000020000150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</si>
  <si>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</si>
  <si>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Налог на профессиональный доход</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</si>
  <si>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</si>
  <si>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</si>
  <si>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</si>
  <si>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</si>
  <si>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</si>
  <si>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Поступления от денежных пожертвований, предоставляемых физическими лицами получателям средств бюджетов субъектов Российской Федерации</t>
  </si>
  <si>
    <t>00010302200010000110</t>
  </si>
  <si>
    <t>00010506000010000110</t>
  </si>
  <si>
    <t>00011607000000000140</t>
  </si>
  <si>
    <t>00011607010130000140</t>
  </si>
  <si>
    <t>00011607090130000140</t>
  </si>
  <si>
    <t>00020225304000000150</t>
  </si>
  <si>
    <t>00020245198020000150</t>
  </si>
  <si>
    <t>00020245303000000150</t>
  </si>
  <si>
    <t>00020245303020000150</t>
  </si>
  <si>
    <t>00020702020020000150</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</si>
  <si>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</si>
  <si>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субъектов Российской Федерации на улучшение экологического состояния гидрографической сети</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</si>
  <si>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</si>
  <si>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00011402050130000410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</si>
  <si>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</si>
  <si>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00011402053130000410</t>
  </si>
  <si>
    <t>Заместитель начальника управления сводного бюджетного планирования  и анализа исполнения бюджета</t>
  </si>
  <si>
    <t>Цветков Д.Е.</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</si>
  <si>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</si>
  <si>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</si>
  <si>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</si>
  <si>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</si>
  <si>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</si>
  <si>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</si>
  <si>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</si>
  <si>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</si>
  <si>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</si>
  <si>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</si>
  <si>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Налог, взимаемый в связи с применением патентной системы налогообложения, зачисляемый в бюджеты муниципальных районов5</t>
  </si>
  <si>
    <t>Налог, взимаемый в связи с применением патентной системы налогообложения, зачисляемый в бюджеты муниципальных округов</t>
  </si>
  <si>
    <t>Налог на имущество физических лиц, взимаемый по ставкам, применяемым к объектам налогообложения, расположенным в границах муниципальных округов</t>
  </si>
  <si>
    <t>Земельный налог с организаций, обладающих земельным участком, расположенным в границах муниципальных округов</t>
  </si>
  <si>
    <t>Земельный налог с физических лиц, обладающих земельным участком, расположенным в границах муниципальных округов</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</si>
  <si>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t>
  </si>
  <si>
    <t>Земельный налог (по обязательствам, возникшим до 1 января 2006 года), мобилизуемый на территориях муниципальных округов</t>
  </si>
  <si>
    <t>Прочие местные налоги и сборы, мобилизуемые на территориях муниципальных округов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</si>
  <si>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муниципальных округов,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</si>
  <si>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округов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</si>
  <si>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</si>
  <si>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муниципальных округов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</si>
  <si>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казну муниципальных округов (за исключением земельных участков)</t>
  </si>
  <si>
    <t>Плата по соглашениям об установлении сервитута, заключенным органами местного самоуправления муниципальных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муниципальных округов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</si>
  <si>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округами</t>
  </si>
  <si>
    <t>Прочие поступления от использования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</si>
  <si>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</si>
  <si>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</si>
  <si>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районов,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</si>
  <si>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сельских поселений,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</si>
  <si>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поселений,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</si>
  <si>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округов, и на землях или земельных участках, государственная собственность на которые не разграничена</t>
  </si>
  <si>
    <t>Плата за выбросы загрязняющих веществ в атмосферный воздух стационарными объектами7</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</si>
  <si>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</si>
  <si>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</si>
  <si>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</si>
  <si>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Прочие доходы от оказания платных услуг (работ) получателями средств бюджетов муниципальных округов</t>
  </si>
  <si>
    <t>Доходы, поступающие в порядке возмещения расходов, понесенных в связи с эксплуатацией имущества муниципальных округов</t>
  </si>
  <si>
    <t>Прочие доходы от компенсации затрат бюджетов муниципальных округов</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</si>
  <si>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</si>
  <si>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муниципальных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</si>
  <si>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</si>
  <si>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</si>
  <si>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</si>
  <si>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муниципальных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</si>
  <si>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муниципальных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</si>
  <si>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</si>
  <si>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Доходы от приватизации имущества, находящегося в собственности муниципальных округов, в части приватизации нефинансовых активов имущества казны</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</si>
  <si>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</si>
  <si>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муниципального контроля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</si>
  <si>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</si>
  <si>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</si>
  <si>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</si>
  <si>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округа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</si>
  <si>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округа</t>
  </si>
  <si>
    <t>Невыясненные поступления, зачисляемые в бюджеты муниципальных округов</t>
  </si>
  <si>
    <t>Прочие неналоговые доходы бюджетов муниципальных округов</t>
  </si>
  <si>
    <t>Инициативные платежи</t>
  </si>
  <si>
    <t>Инициативные платежи, зачисляемые в бюджеты городских округов</t>
  </si>
  <si>
    <t>Инициативные платежи, зачисляемые в бюджеты муниципальных округов</t>
  </si>
  <si>
    <t>Инициативные платежи, зачисляемые в бюджеты сельских поселений</t>
  </si>
  <si>
    <t>Инициативные платежи, зачисляемые в бюджеты городских поселений</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</si>
  <si>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</si>
  <si>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</si>
  <si>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</si>
  <si>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</si>
  <si>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на создание центров выявления и поддержки одаренных детей</t>
  </si>
  <si>
    <t>Субсидии бюджетам субъектов Российской Федерации на создание центров выявления и поддержки одаренных детей</t>
  </si>
  <si>
    <t>Субсидии бюджетам на обеспечение образовательных организаций материально-технической базой для внедрения цифровой образовательной среды</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</si>
  <si>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</si>
  <si>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</si>
  <si>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</si>
  <si>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бюджетам на повышение эффективности службы занятости</t>
  </si>
  <si>
    <t>Субсидии бюджетам субъектов Российской Федерации на повышение эффективности службы занятости</t>
  </si>
  <si>
    <t>Субсидии бюджетам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</si>
  <si>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</si>
  <si>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Субсидии бюджетам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</si>
  <si>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</si>
  <si>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</si>
  <si>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</si>
  <si>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Субсидии бюджетам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</si>
  <si>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Субсидии бюджетам субъектов Российской Федерации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</si>
  <si>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Субсидии бюджетам на ликвидацию (рекультивацию) объектов накопленного экологического вреда, представляющих угрозу реке Волге</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</si>
  <si>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</si>
  <si>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</si>
  <si>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</si>
  <si>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</si>
  <si>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</si>
  <si>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</si>
  <si>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</si>
  <si>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</si>
  <si>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</si>
  <si>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Субвенции бюджетам на улучшение экологического состояния гидрографической сети</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</si>
  <si>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</si>
  <si>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</si>
  <si>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</si>
  <si>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</si>
  <si>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</si>
  <si>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</si>
  <si>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</si>
  <si>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на оплату жилищно-коммунальных услуг отдельным категориям граждан</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</si>
  <si>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</si>
  <si>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</si>
  <si>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</si>
  <si>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</si>
  <si>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</si>
  <si>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</si>
  <si>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</si>
  <si>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</si>
  <si>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</si>
  <si>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</si>
  <si>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</si>
  <si>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</si>
  <si>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</si>
  <si>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</si>
  <si>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Прочие межбюджетные трансферты, передаваемые бюджетам сельских поселений</t>
  </si>
  <si>
    <t>Прочие безвозмездные поступления в бюджеты муниципальных округов</t>
  </si>
  <si>
    <t>Поступления от денежных пожертвований, предоставляемых физическими лицами получателям средств бюджетов муниципальных округов</t>
  </si>
  <si>
    <t>Возврат остатков субсидий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</si>
  <si>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Возврат остатков субсидий на создание центров цифрового образования детей из бюджетов субъектов Российской Федерации</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</si>
  <si>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</si>
  <si>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</si>
  <si>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Возврат остатков субсидий на реализацию мероприятий по обеспечению жильем молодых семей из бюджетов субъектов Российской Федерации</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</si>
  <si>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</si>
  <si>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Возврат остатков субсидий на реализацию мероприятий по устойчивому развитию сельских территорий из бюджетов субъектов Российской Федерации</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</si>
  <si>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</si>
  <si>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</si>
  <si>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</si>
  <si>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Возврат остатков иных межбюджетных трансфертов на осуществление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</si>
  <si>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осуществление 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</si>
  <si>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осуществление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</si>
  <si>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</si>
  <si>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00010102080010000110</t>
  </si>
  <si>
    <t>00010504060020000110</t>
  </si>
  <si>
    <t>00010601020140000110</t>
  </si>
  <si>
    <t>00010606032140000110</t>
  </si>
  <si>
    <t>00010606042140000110</t>
  </si>
  <si>
    <t>00010904052140000110</t>
  </si>
  <si>
    <t>00010907052140000110</t>
  </si>
  <si>
    <t>00011105012140000120</t>
  </si>
  <si>
    <t>00011105024140000120</t>
  </si>
  <si>
    <t>00011105034140000120</t>
  </si>
  <si>
    <t>00011105074140000120</t>
  </si>
  <si>
    <t>00011105312140000120</t>
  </si>
  <si>
    <t>00011107014140000120</t>
  </si>
  <si>
    <t>00011109044140000120</t>
  </si>
  <si>
    <t>00011109080000000120</t>
  </si>
  <si>
    <t>00011109080040000120</t>
  </si>
  <si>
    <t>00011109080050000120</t>
  </si>
  <si>
    <t>00011109080100000120</t>
  </si>
  <si>
    <t>00011109080130000120</t>
  </si>
  <si>
    <t>00011109080140000120</t>
  </si>
  <si>
    <t>00011301994140000130</t>
  </si>
  <si>
    <t>00011302064140000130</t>
  </si>
  <si>
    <t>00011302994140000130</t>
  </si>
  <si>
    <t>00011402023020000440</t>
  </si>
  <si>
    <t>00011402040140000410</t>
  </si>
  <si>
    <t>00011402040140000440</t>
  </si>
  <si>
    <t>00011402043140000410</t>
  </si>
  <si>
    <t>00011402043140000440</t>
  </si>
  <si>
    <t>00011406012140000430</t>
  </si>
  <si>
    <t>00011406312140000430</t>
  </si>
  <si>
    <t>00011406324040000430</t>
  </si>
  <si>
    <t>00011413040140000410</t>
  </si>
  <si>
    <t>00011601112010000140</t>
  </si>
  <si>
    <t>00011601204010000140</t>
  </si>
  <si>
    <t>00011601205010000140</t>
  </si>
  <si>
    <t>00011607010140000140</t>
  </si>
  <si>
    <t>00011607090140000140</t>
  </si>
  <si>
    <t>00011701040140000180</t>
  </si>
  <si>
    <t>00011705040140000180</t>
  </si>
  <si>
    <t>00011715000000000150</t>
  </si>
  <si>
    <t>00011715020040000150</t>
  </si>
  <si>
    <t>00011715020140000150</t>
  </si>
  <si>
    <t>00011715030100000150</t>
  </si>
  <si>
    <t>00011715030130000150</t>
  </si>
  <si>
    <t>00020225189000000150</t>
  </si>
  <si>
    <t>00020225189020000150</t>
  </si>
  <si>
    <t>00020225242000000150</t>
  </si>
  <si>
    <t>00020225242020000150</t>
  </si>
  <si>
    <t>00020225291000000150</t>
  </si>
  <si>
    <t>00020225291020000150</t>
  </si>
  <si>
    <t>00020225304020000150</t>
  </si>
  <si>
    <t>00020225365000000150</t>
  </si>
  <si>
    <t>00020225365020000150</t>
  </si>
  <si>
    <t>00020225404000000150</t>
  </si>
  <si>
    <t>00020225404020000150</t>
  </si>
  <si>
    <t>00020225412000000150</t>
  </si>
  <si>
    <t>00020225412020000150</t>
  </si>
  <si>
    <t>00020225481000000150</t>
  </si>
  <si>
    <t>00020225481020000150</t>
  </si>
  <si>
    <t>00020225500000000150</t>
  </si>
  <si>
    <t>00020225500020000150</t>
  </si>
  <si>
    <t>00020225511000000150</t>
  </si>
  <si>
    <t>00020225511020000150</t>
  </si>
  <si>
    <t>00020225589000000150</t>
  </si>
  <si>
    <t>00020225589020000150</t>
  </si>
  <si>
    <t>00020227139000000150</t>
  </si>
  <si>
    <t>00020227139020000150</t>
  </si>
  <si>
    <t>00020235090000000150</t>
  </si>
  <si>
    <t>00020235090020000150</t>
  </si>
  <si>
    <t>00020245296000000150</t>
  </si>
  <si>
    <t>00020245296020000150</t>
  </si>
  <si>
    <t>00020245454000000150</t>
  </si>
  <si>
    <t>00020245454020000150</t>
  </si>
  <si>
    <t>00020249999100000150</t>
  </si>
  <si>
    <t>00020704000140000150</t>
  </si>
  <si>
    <t>00020704020140000150</t>
  </si>
  <si>
    <t>00020704050140000150</t>
  </si>
  <si>
    <t>00021925138020000150</t>
  </si>
  <si>
    <t>00021925219020000150</t>
  </si>
  <si>
    <t>00021925302020000150</t>
  </si>
  <si>
    <t>00021925304020000150</t>
  </si>
  <si>
    <t>00021925497020000150</t>
  </si>
  <si>
    <t>00021925508020000150</t>
  </si>
  <si>
    <t>00021925567020000150</t>
  </si>
  <si>
    <t>00021935118020000150</t>
  </si>
  <si>
    <t>00021935120020000150</t>
  </si>
  <si>
    <t>00021945303020000150</t>
  </si>
  <si>
    <t>00021945830020000150</t>
  </si>
  <si>
    <t>00021945833020000150</t>
  </si>
  <si>
    <t>00021945834020000150</t>
  </si>
  <si>
    <t>00021945836020000150</t>
  </si>
  <si>
    <t>Гражданская оборона</t>
  </si>
  <si>
    <t>Защита населения и территории от чрезвычайных ситуаций природного и техногенного характера, пожарная безопасность</t>
  </si>
  <si>
    <t>ИТОГО</t>
  </si>
  <si>
    <t>ИСТОЧНИКИ ВНУТРЕННЕГО ФИНАНСИРОВАНИЯ ДЕФИЦИТОВ БЮДЖЕТОВ</t>
  </si>
  <si>
    <t>Кредиты кредитных организаций в валюте Российской Федерации</t>
  </si>
  <si>
    <t>Привлечение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</si>
  <si>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</si>
  <si>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Привлечение кредитов от кредитных организаций бюджетами субъектов Российской Федерации в валюте Российской Федерации</t>
  </si>
  <si>
    <t>Погашение бюджетами субъектов Российской Федерации кредитов от кредитных организаций в валюте Российской Федерации</t>
  </si>
  <si>
    <t>Привлечение кредитов от кредитных организаций бюджетами городских округов в валюте Российской Федерации</t>
  </si>
  <si>
    <t>Погашение бюджетами городских округов кредитов от кредитных организаций в валюте Российской Федерации</t>
  </si>
  <si>
    <t>Погашение бюджетами сельских поселений кредитов от кредитных организаций в валюте Российской Федерации</t>
  </si>
  <si>
    <t>Привлечение кредитов от кредитных организаций бюджетами городских поселений в валюте Российской Федерации</t>
  </si>
  <si>
    <t>Погашение бюджетами городских поселений кредитов от кредитных организаций в валюте Российской Федерации</t>
  </si>
  <si>
    <t>Бюджетные кредиты из других бюджетов бюджетной системы Российской Федерации</t>
  </si>
  <si>
    <t>Бюджетные кредиты из других бюджетов бюджетной системы Российской Федерации в валюте Российской Федерации</t>
  </si>
  <si>
    <t>Привлечение бюджетных кредитов из других бюджетов бюджетной системы Российской Федерации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</si>
  <si>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</si>
  <si>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субъектов Российской Федерации в валюте Российской</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</si>
  <si>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</si>
  <si>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городских округов в валюте Российской Федерации</t>
  </si>
  <si>
    <t>Погашение бюджетами городских округов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</si>
  <si>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муниципальных районов в валюте Российской Федерации</t>
  </si>
  <si>
    <t>Погашение бюджетами муниципальных районов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</si>
  <si>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сельских поселений в валюте Российской Федерации</t>
  </si>
  <si>
    <t>Погашение бюджетами сельских поселений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</si>
  <si>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городских поселений в валюте Российской Федерации</t>
  </si>
  <si>
    <t>Погашение бюджетами городских поселений кредитов из других бюджетов бюджетной системы Российской Федерации в валюте Российской Федерации</t>
  </si>
  <si>
    <t>Погашение бюджетами муниципальных округов кредитов из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</si>
  <si>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</si>
  <si>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</si>
  <si>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</si>
  <si>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</si>
  <si>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</si>
  <si>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</si>
  <si>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</si>
  <si>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</si>
  <si>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</si>
  <si>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</si>
  <si>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</si>
  <si>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</si>
  <si>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Операции по управлению остатками средств на единых счетах бюджетов</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</si>
  <si>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</si>
  <si>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</si>
  <si>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</si>
  <si>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</si>
  <si>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</si>
  <si>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</si>
  <si>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</si>
  <si>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</si>
  <si>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Увеличение прочих остатков денежных средств бюджетов городских округов</t>
  </si>
  <si>
    <t>Увеличение прочих остатков денежных средств бюджетов муниципальных районов</t>
  </si>
  <si>
    <t>Увеличение прочих остатков денежных средств бюджетов сельских поселений</t>
  </si>
  <si>
    <t>Увеличение прочих остатков денежных средств бюджетов городских поселений</t>
  </si>
  <si>
    <t>Увеличение прочих остатков денежных средств бюджетов муниципальных округов</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</si>
  <si>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</si>
  <si>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</si>
  <si>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</si>
  <si>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</si>
  <si>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Уменьшение прочих остатков денежных средств бюджетов городских округов</t>
  </si>
  <si>
    <t>Уменьшение прочих остатков денежных средств бюджетов муниципальных районов</t>
  </si>
  <si>
    <t>Уменьшение прочих остатков денежных средств бюджетов сельских поселений</t>
  </si>
  <si>
    <t>Уменьшение прочих остатков денежных средств бюджетов городских поселений</t>
  </si>
  <si>
    <t>Уменьшение прочих остатков денежных средств бюджетов муниципальных округов</t>
  </si>
  <si>
    <t>00001000000000000000</t>
  </si>
  <si>
    <t>00001020000000000000</t>
  </si>
  <si>
    <t>00001020000000000700</t>
  </si>
  <si>
    <t>00001020000000000800</t>
  </si>
  <si>
    <t>00001020000020000710</t>
  </si>
  <si>
    <t>00001020000020000810</t>
  </si>
  <si>
    <t>00001020000040000710</t>
  </si>
  <si>
    <t>00001020000040000810</t>
  </si>
  <si>
    <t>00001020000100000810</t>
  </si>
  <si>
    <t>00001020000130000710</t>
  </si>
  <si>
    <t>00001020000130000810</t>
  </si>
  <si>
    <t>00001030000000000000</t>
  </si>
  <si>
    <t>00001030100000000000</t>
  </si>
  <si>
    <t>00001030100000000700</t>
  </si>
  <si>
    <t>00001030100000000800</t>
  </si>
  <si>
    <t>00001030100020000710</t>
  </si>
  <si>
    <t>00001030100020000810</t>
  </si>
  <si>
    <t>00001030100040000710</t>
  </si>
  <si>
    <t>00001030100040000810</t>
  </si>
  <si>
    <t>00001030100050000710</t>
  </si>
  <si>
    <t>00001030100050000810</t>
  </si>
  <si>
    <t>00001030100100000710</t>
  </si>
  <si>
    <t>00001030100100000810</t>
  </si>
  <si>
    <t>00001030100130000710</t>
  </si>
  <si>
    <t>00001030100130000810</t>
  </si>
  <si>
    <t>00001030100140000810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</si>
  <si>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</si>
  <si>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</si>
  <si>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</si>
  <si>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</si>
  <si>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</si>
  <si>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</si>
  <si>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</si>
  <si>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</si>
  <si>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</si>
  <si>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</si>
  <si>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00001060502050000540</t>
  </si>
  <si>
    <t>00001060502050000640</t>
  </si>
  <si>
    <t>00001061000000000000</t>
  </si>
  <si>
    <t>00001061002000000500</t>
  </si>
  <si>
    <t>00001061002020000550</t>
  </si>
  <si>
    <t>00001050000000000000</t>
  </si>
  <si>
    <t>00001050000000000500</t>
  </si>
  <si>
    <t>00001050200000000500</t>
  </si>
  <si>
    <t>00001050201000000510</t>
  </si>
  <si>
    <t>00001050201020000510</t>
  </si>
  <si>
    <t>00001050201040000510</t>
  </si>
  <si>
    <t>00001050201050000510</t>
  </si>
  <si>
    <t>00001050201100000510</t>
  </si>
  <si>
    <t>00001050201130000510</t>
  </si>
  <si>
    <t>00001050201140000510</t>
  </si>
  <si>
    <t>00001050000000000600</t>
  </si>
  <si>
    <t>00001050200000000600</t>
  </si>
  <si>
    <t>00001050201000000610</t>
  </si>
  <si>
    <t>00001050201020000610</t>
  </si>
  <si>
    <t>00001050201040000610</t>
  </si>
  <si>
    <t>00001050201050000610</t>
  </si>
  <si>
    <t>00001050201100000610</t>
  </si>
  <si>
    <t>00001050201130000610</t>
  </si>
  <si>
    <t>00001050201140000610</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</si>
  <si>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</si>
  <si>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00020225170000000150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</si>
  <si>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</si>
  <si>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00020249001020000150</t>
  </si>
  <si>
    <t>00010102050010000110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</si>
  <si>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</si>
  <si>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00010907032040000110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</si>
  <si>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</si>
  <si>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00011402043040000440</t>
  </si>
  <si>
    <t>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</si>
  <si>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00011402050100000440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</si>
  <si>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</si>
  <si>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00011402053100000440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</si>
  <si>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</si>
  <si>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</si>
  <si>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муниципальных округов</t>
  </si>
  <si>
    <t>Сбор на нужды образовательных учреждений, взимаемый с юридических лиц</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</si>
  <si>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округов</t>
  </si>
  <si>
    <t>Налог, взимаемый в виде стоимости патента в связи с применением упрощенной системы налогообложения</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</si>
  <si>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</si>
  <si>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</si>
  <si>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</si>
  <si>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Плата по соглашениям об установлении сервитута, заключенным органами местного самоуправления муниципальных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муниципальных округов</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</si>
  <si>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сельских поселений</t>
  </si>
  <si>
    <t>Доходы от эксплуатации и использования имущества автомобильных дорог, находящихся в государственной и муниципальной собственности</t>
  </si>
  <si>
    <t>Доходы от эксплуатации и использования имущества автомобильных дорог, находящихся в собственности городских поселений</t>
  </si>
  <si>
    <t>Доходы от продажи квартир, находящихся в собственности муниципальных округов</t>
  </si>
  <si>
    <t>Доходы от продажи квартир, находящихся в собственности городских поселений</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</si>
  <si>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</si>
  <si>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</si>
  <si>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</si>
  <si>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</si>
  <si>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</si>
  <si>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</si>
  <si>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Российской Федерации, учреждениями субъектов Российской Федерации</t>
  </si>
  <si>
    <t>Денежные средства, изымаемые в собственность городского поселения в соответствии с решениями судов (за исключением обвинительных приговоров судов)</t>
  </si>
  <si>
    <t>Платежи по искам о возмещении ущерба, а также платежи, уплачиваемые при добровольном возмещении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</si>
  <si>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Возмещение ущерба при возникновении страховых случаев, когда выгодоприобретателями выступают получатели средств бюджета сельского поселения</t>
  </si>
  <si>
    <t>Прочее возмещение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</si>
  <si>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Прочие неналоговые доходы бюджетов муниципальных районов</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</si>
  <si>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</si>
  <si>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</si>
  <si>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на реализацию федеральной целевой программы "Развитие физической культуры и спорта в Российской Федерации на 2016 - 2020 годы"</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</si>
  <si>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</si>
  <si>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Прочие субсидии бюджетам муниципальных районов</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</si>
  <si>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</si>
  <si>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</si>
  <si>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за счет средств резервного фонда Правительства Российской Федерации</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</si>
  <si>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</si>
  <si>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Возврат остатков субсидий, субвенций и иных межбюджетных трансфертов, имеющих целевое назначение, прошлых лет из бюджетов сельских поселений</t>
  </si>
  <si>
    <t>Возврат остатков субсидий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из бюджетов субъектов Российской Федерации</t>
  </si>
  <si>
    <t>Возврат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</si>
  <si>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Возврат остатков субсидий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</si>
  <si>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</si>
  <si>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субъектов Российской Федерации</t>
  </si>
  <si>
    <t>Возврат остатков субсидий на реализацию программ формирования современной городской среды из бюджетов субъектов Российской Федерации</t>
  </si>
  <si>
    <t>Возврат остатков субсидий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из бюджетов субъектов Российской Федерации</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</si>
  <si>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</si>
  <si>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</si>
  <si>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</si>
  <si>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</si>
  <si>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Возврат остатков иных межбюджетных трансфертов за достижение показателей деятельности органов исполнительной власти субъектов Российской Федерации из бюджетов субъектов Российской Федерации</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</si>
  <si>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</si>
  <si>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в целях софинансирования расходных обязательств субъектов Российской Федерации и г. Байконура по осуществлению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 и г. Байконура, осуществлявшим конвертацию и передачу записей актов гражданского состояния в Единый государственный реестр записей актов гражданского состояния, в том числе записей актов о рождении детей в возрасте от 3 до 18 лет в целях обеспечения дополнительных мер социальной поддержки семей, имеющих детей, за счет средств резервного фонда Правительства Российской Федерации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</si>
  <si>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</si>
  <si>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00010901020040000110</t>
  </si>
  <si>
    <t>00010901020140000110</t>
  </si>
  <si>
    <t>00010906020020000110</t>
  </si>
  <si>
    <t>00010907032140000110</t>
  </si>
  <si>
    <t>00010911000020000110</t>
  </si>
  <si>
    <t>00010911010020000110</t>
  </si>
  <si>
    <t>00011102000000000120</t>
  </si>
  <si>
    <t>00011102100000000120</t>
  </si>
  <si>
    <t>00011102102020000120</t>
  </si>
  <si>
    <t>00011105324140000120</t>
  </si>
  <si>
    <t>00011105325100000120</t>
  </si>
  <si>
    <t>00011109030000000120</t>
  </si>
  <si>
    <t>00011109035130000120</t>
  </si>
  <si>
    <t>00011401040140000410</t>
  </si>
  <si>
    <t>00011401050130000410</t>
  </si>
  <si>
    <t>00011402020020000410</t>
  </si>
  <si>
    <t>00011402022020000410</t>
  </si>
  <si>
    <t>00011402050130000440</t>
  </si>
  <si>
    <t>00011402053130000440</t>
  </si>
  <si>
    <t>00011601160010000140</t>
  </si>
  <si>
    <t>00011601163010000140</t>
  </si>
  <si>
    <t>00011601202010000140</t>
  </si>
  <si>
    <t>00011609040130000140</t>
  </si>
  <si>
    <t>00011610030100000140</t>
  </si>
  <si>
    <t>00011610031100000140</t>
  </si>
  <si>
    <t>00011610032100000140</t>
  </si>
  <si>
    <t>00011705050050000180</t>
  </si>
  <si>
    <t>00020215549020000150</t>
  </si>
  <si>
    <t>00020225170020000150</t>
  </si>
  <si>
    <t>00020225495000000150</t>
  </si>
  <si>
    <t>00020225495020000150</t>
  </si>
  <si>
    <t>00020229999050000150</t>
  </si>
  <si>
    <t>00020245159000000150</t>
  </si>
  <si>
    <t>00020245159020000150</t>
  </si>
  <si>
    <t>00020249001000000150</t>
  </si>
  <si>
    <t>00021860010050000150</t>
  </si>
  <si>
    <t>00021900000100000150</t>
  </si>
  <si>
    <t>00021925170020000150</t>
  </si>
  <si>
    <t>00021925232020000150</t>
  </si>
  <si>
    <t>00021925256020000150</t>
  </si>
  <si>
    <t>00021925382020000150</t>
  </si>
  <si>
    <t>00021925520020000150</t>
  </si>
  <si>
    <t>00021925555020000150</t>
  </si>
  <si>
    <t>00021927384020000150</t>
  </si>
  <si>
    <t>00021935137020000150</t>
  </si>
  <si>
    <t>00021945550020000150</t>
  </si>
  <si>
    <t>00021945837020000150</t>
  </si>
  <si>
    <t>00021945879020000150</t>
  </si>
  <si>
    <t>00021960010100000150</t>
  </si>
  <si>
    <t>00020245390000000150</t>
  </si>
  <si>
    <t>Возмещение ущерба при возникновении страховых случаев, когда выгодоприобретателями выступают получатели средств бюджета городского округа</t>
  </si>
  <si>
    <t>00011610031040000140</t>
  </si>
  <si>
    <t>00020229001020000150</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</si>
  <si>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</si>
  <si>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</si>
  <si>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Акцизы на спиртосодержащую продукцию, производимую на территории Российской Федерации</t>
  </si>
  <si>
    <t>Налог с имущества, переходящего в порядке наследования или дарения</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</si>
  <si>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</si>
  <si>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</si>
  <si>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Дотации бюджетам на поддержку мер по обеспечению сбалансированности бюджетов</t>
  </si>
  <si>
    <t>Дотации бюджетам субъектов Российской Федерации на поддержку мер по обеспечению сбалансированности бюджетов</t>
  </si>
  <si>
    <t>Субсидии бюджетам на поддержку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</si>
  <si>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субъектов на поддержку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</si>
  <si>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Прочие субсидии бюджетам сельских поселений</t>
  </si>
  <si>
    <t>Межбюджетные трансферты, передаваемые бюджетам на финансовое обеспечение дорожной деятельности</t>
  </si>
  <si>
    <t>Межбюджетные трансферты, передаваемые бюджетам субъектов Российской Федерации на финансовое обеспечение дорожной деятельности</t>
  </si>
  <si>
    <t>Прочие межбюджетные трансферты, передаваемые бюджетам городских поселений</t>
  </si>
  <si>
    <t>Безвозмездные поступления от негосударственных организаций в бюджеты муниципальных округов</t>
  </si>
  <si>
    <t>Прочие безвозмездные поступления от негосударственных организаций в бюджеты муниципальных округов</t>
  </si>
  <si>
    <t>Доходы бюджетов сельских поселений от возврата организациями остатков субсидий прошлых лет</t>
  </si>
  <si>
    <t>Доходы бюджетов сельских поселений от возврата бюджетными учреждениями остатков субсидий прошлых лет</t>
  </si>
  <si>
    <t>Возврат остатков субсидий, субвенций и иных межбюджетных трансфертов, имеющих целевое назначение, прошлых лет из бюджетов городских округов</t>
  </si>
  <si>
    <t>Возврат остатков субсидий на поддержку племенного животноводства из бюджетов субъектов Российской Федерации</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</si>
  <si>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</si>
  <si>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</si>
  <si>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00010302010010000110</t>
  </si>
  <si>
    <t>00010302011010000110</t>
  </si>
  <si>
    <t>00010302020010000110</t>
  </si>
  <si>
    <t>00010904040010000110</t>
  </si>
  <si>
    <t>00011402023020000410</t>
  </si>
  <si>
    <t>00011601154010000140</t>
  </si>
  <si>
    <t>00020215002000000150</t>
  </si>
  <si>
    <t>00020215002020000150</t>
  </si>
  <si>
    <t>00020227336000000150</t>
  </si>
  <si>
    <t>00020227336020000150</t>
  </si>
  <si>
    <t>00020229999100000150</t>
  </si>
  <si>
    <t>00020245390020000150</t>
  </si>
  <si>
    <t>00020249999130000150</t>
  </si>
  <si>
    <t>00020404000140000150</t>
  </si>
  <si>
    <t>00020404099140000150</t>
  </si>
  <si>
    <t>00021805000100000150</t>
  </si>
  <si>
    <t>00021805010100000150</t>
  </si>
  <si>
    <t>00021900000040000150</t>
  </si>
  <si>
    <t>00021925042020000150</t>
  </si>
  <si>
    <t>00021925543020000150</t>
  </si>
  <si>
    <t>00021960010040000150</t>
  </si>
  <si>
    <t>Платежи за пользование природными ресурсами</t>
  </si>
  <si>
    <t>00010903000000000110</t>
  </si>
  <si>
    <t>00010903080000000110</t>
  </si>
  <si>
    <t>00010903082020000110</t>
  </si>
  <si>
    <t>Налог на прибыль организаций, уплачиваемый международными холдинговыми компаниями, зачисляемый в бюджеты субъектов Российской Федерации</t>
  </si>
  <si>
    <t>Сбор за пользование объектами водных биологических ресурсов (исключая внутренние водные объекты)</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</si>
  <si>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</si>
  <si>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Платежи за добычу полезных ископаемых</t>
  </si>
  <si>
    <t>Платежи за добычу подземных вод</t>
  </si>
  <si>
    <t>Отчисления на воспроизводство минерально-сырьевой базы</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</si>
  <si>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</si>
  <si>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Лицензионный сбор за право торговли спиртными напитками</t>
  </si>
  <si>
    <t>Лицензионный сбор за право торговли спиртными напитками, мобилизуемый на территориях городских округов</t>
  </si>
  <si>
    <t>Плата по соглашениям об установлении сервитута, заключенным органами местного самоуправления муниципальных районов,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</si>
  <si>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</si>
  <si>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Доходы от продажи квартир, находящихся в собственности сельских поселений</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</si>
  <si>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</si>
  <si>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Денежные средства, изымаемые в собственность сельского поселения в соответствии с решениями судов (за исключением обвинительных приговоров судов)</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</si>
  <si>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</si>
  <si>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t>
  </si>
  <si>
    <t>Дотации бюджетам городских поселений на выравнивание бюджетной обеспеченности из бюджета субъекта Российской Федерации.</t>
  </si>
  <si>
    <t>Дотации бюджетам на поддержку мер по обеспечению сбалансированности бюджетов на финансовое обеспечение мероприятий по борьбе с новой коронавирусной инфекцией (COVID-19)</t>
  </si>
  <si>
    <t>Дотации бюджетам субъектов Российской Федерации на поддержку мер по обеспечению сбалансированности бюджетов на финансовое обеспечение мероприятий по борьбе с новой коронавирусной инфекцией (COVID-19)</t>
  </si>
  <si>
    <t>Субсидии бюджетам городских округов на сокращение доли загрязненных сточных вод</t>
  </si>
  <si>
    <t>Субсидии бюджетам городских поселений на сокращение доли загрязненных сточных вод</t>
  </si>
  <si>
    <t>Субсидии бюджетам на закупку контейнеров для раздельного накопления твердых коммунальных отходов</t>
  </si>
  <si>
    <t>Субсидии бюджетам субъектов Российской Федерации на закупку контейнеров для раздельного накопления твердых коммунальных отходов</t>
  </si>
  <si>
    <t>Субсидии бюджетам субъектов Российской Федерации на 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t>
  </si>
  <si>
    <t>Субсидии бюджетам сельских поселений на реализацию федеральной целевой программы "Развитие физической культуры и спорта в Российской Федерации на 2016 - 2020 годы"</t>
  </si>
  <si>
    <t>Субсидии бюджетам городских округов на реализацию мероприятий по обеспечению жильем молодых семей</t>
  </si>
  <si>
    <t>Субсидии бюджетам муниципальных районов на реализацию мероприятий по обеспечению жильем молодых семей</t>
  </si>
  <si>
    <t>Субсидии бюджетам сельских поселений на обеспечение комплексного развития сельских территорий</t>
  </si>
  <si>
    <t>Субсидии бюджетам сельских поселений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</si>
  <si>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за счет средств резервного фонда Правительства Российской Федерации</t>
  </si>
  <si>
    <t>Субсидии бюджетам субъектов Российской Федерации за счет средств резервного фонда Правительства Российской Федерации</t>
  </si>
  <si>
    <t>Прочие субсидии бюджетам муниципальных округов</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</si>
  <si>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возмещению производителям зерновых культур части затрат на производство и реализацию зерновых культур</t>
  </si>
  <si>
    <t>Межбюджетные трансферты, передаваемые бюджетам на возмещение части прямых понесенных затрат на создание и (или) модернизацию объектов агропромышленного комплекса</t>
  </si>
  <si>
    <t>Межбюджетные трансферты, передаваемые бюджетам субъектов Российской Федерации на возмещение части прямых понесенных затрат на создание и (или) модернизацию объектов агропромышленного комплекса</t>
  </si>
  <si>
    <t>Прочие межбюджетные трансферты, передаваемые бюджетам городских округов</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</si>
  <si>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</si>
  <si>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</si>
  <si>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Предоставление негосударственными организациями грантов для получателей средств бюджетов муниципальных округов</t>
  </si>
  <si>
    <t>Предоставление негосударственными организациями грантов для получателей средств бюджетов муниципальных районов</t>
  </si>
  <si>
    <t>Возврат остатков субсидий на оснащение объектов спортивной инфраструктуры спортивно-технологическим оборудованием из бюджетов субъектов Российской Федерации</t>
  </si>
  <si>
    <t>Возврат остатков субсидий на приобретение спортивного оборудования и инвентаря для приведения организаций спортивной подготовки в нормативное состояние из бюджетов субъектов Российской Федерации</t>
  </si>
  <si>
    <t>Возврат остатков субсидий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 из бюджетов субъектов Российской Федерации</t>
  </si>
  <si>
    <t>Возврат остатков субсидий на создание системы поддержки фермеров и развитие сельской кооперации из бюджетов субъектов Российской Федерации</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</si>
  <si>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</si>
  <si>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Возврат остатков субвенций на осуществление отдельных полномочий в области лесных отношений из бюджетов субъектов Российской Федерации</t>
  </si>
  <si>
    <t>Возврат остатков иных межбюджетных трансфертов на осуществление спортивной подготовки в организациях, получивших статус "Детский футбольный центр", из бюджетов субъектов Российской Федерации</t>
  </si>
  <si>
    <t>Возврат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субъектов Российской Федерации</t>
  </si>
  <si>
    <t>00010101016020000110</t>
  </si>
  <si>
    <t>00010704020010000110</t>
  </si>
  <si>
    <t>00010807300010000110</t>
  </si>
  <si>
    <t>00010903020000000110</t>
  </si>
  <si>
    <t>00010903023010000110</t>
  </si>
  <si>
    <t>00010907040000000110</t>
  </si>
  <si>
    <t>00010907042040000110</t>
  </si>
  <si>
    <t>00011105313050000120</t>
  </si>
  <si>
    <t>00011105314100000120</t>
  </si>
  <si>
    <t>00011401050100000410</t>
  </si>
  <si>
    <t>00011402052050000440</t>
  </si>
  <si>
    <t>00011609040100000140</t>
  </si>
  <si>
    <t>00011610030140000140</t>
  </si>
  <si>
    <t>00011610032140000140</t>
  </si>
  <si>
    <t>00020215001130000150</t>
  </si>
  <si>
    <t>00020215844000000150</t>
  </si>
  <si>
    <t>00020215844020000150</t>
  </si>
  <si>
    <t>00020225013040000150</t>
  </si>
  <si>
    <t>00020225013130000150</t>
  </si>
  <si>
    <t>00020225269000000150</t>
  </si>
  <si>
    <t>00020225269020000150</t>
  </si>
  <si>
    <t>00020225423020000150</t>
  </si>
  <si>
    <t>00020225495100000150</t>
  </si>
  <si>
    <t>00020225497040000150</t>
  </si>
  <si>
    <t>00020225497050000150</t>
  </si>
  <si>
    <t>00020225576100000150</t>
  </si>
  <si>
    <t>00020227576100000150</t>
  </si>
  <si>
    <t>00020229001000000150</t>
  </si>
  <si>
    <t>00020229999140000150</t>
  </si>
  <si>
    <t>00020245368020000150</t>
  </si>
  <si>
    <t>00020245472000000150</t>
  </si>
  <si>
    <t>00020245472020000150</t>
  </si>
  <si>
    <t>00020249999040000150</t>
  </si>
  <si>
    <t>00020402000020000150</t>
  </si>
  <si>
    <t>00020402010020000150</t>
  </si>
  <si>
    <t>00020404010140000150</t>
  </si>
  <si>
    <t>00020405010050000150</t>
  </si>
  <si>
    <t>00021925228020000150</t>
  </si>
  <si>
    <t>00021925229020000150</t>
  </si>
  <si>
    <t>00021925294020000150</t>
  </si>
  <si>
    <t>00021925480020000150</t>
  </si>
  <si>
    <t>00021925495020000150</t>
  </si>
  <si>
    <t>00021935129020000150</t>
  </si>
  <si>
    <t>00021945383020000150</t>
  </si>
  <si>
    <t>00021945393020000150</t>
  </si>
  <si>
    <t>Привлечение кредитов от кредитных организаций бюджетами сельских поселений в валюте Российской Федерации</t>
  </si>
  <si>
    <t>00001020000100000710</t>
  </si>
  <si>
    <t>СВОДКА ОБ ИСПОЛНЕНИИ КОНСОЛИДИРОВАННОГО БЮДЖЕТА ТВЕРСКОЙ ОБЛАСТИ
НА 1 ЯНВАРЯ 2022 ГОДА</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</si>
  <si>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</si>
  <si>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</si>
  <si>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Возврат остатков субсидий, субвенций и иных межбюджетных трансфертов, имеющих целевое назначение, прошлых лет из бюджетов территориальных фондов обязательного медицинского страхования</t>
  </si>
  <si>
    <t>Возврат остатков субсидий, субвенций и иных межбюджетных трансфертов, имеющих целевое назначение, прошлых лет из бюджетов городских поселений</t>
  </si>
  <si>
    <t>Возврат остатков субсидий, субвенций и иных межбюджетных трансфертов, имеющих целевое назначение, прошлых лет из бюджетов муниципальных округов</t>
  </si>
  <si>
    <t>Возврат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городских округов</t>
  </si>
  <si>
    <t>Возврат остатков субсидий на реализацию мероприятий по обеспечению жильем молодых семей из бюджетов городских округов</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</si>
  <si>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городских округов</t>
  </si>
  <si>
    <t>Возврат остатков субсидий на реализацию программ формирования современной городской среды из бюджетов городских округов</t>
  </si>
  <si>
    <t>Возврат остатков субвенций на осуществление первичного воинского учета на территориях, где отсутствуют военные комиссариаты, из бюджетов городских поселений</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</si>
  <si>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городских округов</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</si>
  <si>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районов</t>
  </si>
  <si>
    <t>Возврат остатков субвенций на государственную регистрацию актов гражданского состояния из бюджетов городских округов</t>
  </si>
  <si>
    <t>Возврат остатков субвенций на государственную регистрацию актов гражданского состояния из бюджетов муниципальных районов</t>
  </si>
  <si>
    <t>Возврат остатков субвенций прошлых лет на финансовое обеспечение организации обязательного медицинского страхования на территориях субъектов Российской Федерации в бюджет Федерального фонда обязательного медицинского страхования из бюджетов территориальных фондов обязательного медицинского страхования</t>
  </si>
  <si>
    <t>00021900000050000150</t>
  </si>
  <si>
    <t>00021900000090000150</t>
  </si>
  <si>
    <t>00021900000130000150</t>
  </si>
  <si>
    <t>00021900000140000150</t>
  </si>
  <si>
    <t>00021925232040000150</t>
  </si>
  <si>
    <t>00021925497040000150</t>
  </si>
  <si>
    <t>00021925520040000150</t>
  </si>
  <si>
    <t>00021925555040000150</t>
  </si>
  <si>
    <t>00021935118130000150</t>
  </si>
  <si>
    <t>00021935120040000150</t>
  </si>
  <si>
    <t>00021935120050000150</t>
  </si>
  <si>
    <t>00021935930040000150</t>
  </si>
  <si>
    <t>00021935930050000150</t>
  </si>
  <si>
    <t>00021950930090000150</t>
  </si>
  <si>
    <t>9600</t>
  </si>
  <si>
    <t>Факт за аналогичный период прошлого года</t>
  </si>
  <si>
    <t>Темп роста поступлений к аналогичному периоду прошлого года, %</t>
  </si>
  <si>
    <t>Справочно</t>
  </si>
  <si>
    <t>Акцизы на средние дистилляты, производимые на территории Российской Федерации</t>
  </si>
  <si>
    <t>00010302330010000110</t>
  </si>
  <si>
    <t>Доходы от уплаты акцизов на средние дистилляты, производимые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t>
  </si>
  <si>
    <t>00010302410010000110</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</si>
  <si>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</si>
  <si>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00011105313130000120</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</si>
  <si>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материальных запасов по указанному имуществу</t>
  </si>
  <si>
    <t>00011402052100000440</t>
  </si>
  <si>
    <t>Денежные средства, изымаемые в собственность городского округа в соответствии с решениями судов (за исключением обвинительных приговоров судов)</t>
  </si>
  <si>
    <t>00011609040040000140</t>
  </si>
  <si>
    <t>Платежи в целях возмещения убытков, причиненных уклонением от заключения с муниципальным органом городского поселения (муниципальным казенным учреждением) муниципального контракта, а также иные денежные средства,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</si>
  <si>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00011610061130000140</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</si>
  <si>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</si>
  <si>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00011610062050000140</t>
  </si>
  <si>
    <t>Платежи в целях возмещения ущерба при расторжении муниципального контракта в связи с односторонним отказом исполнителя (подрядчика) от его исполнения</t>
  </si>
  <si>
    <t>00011610080000000140</t>
  </si>
  <si>
    <t>Платежи в целях возмещения ущерба при расторжении муниципального контракта, заключенного с муниципальным органом городского поселения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</si>
  <si>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00011610081130000140</t>
  </si>
  <si>
    <t>Дотации бюджетам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</si>
  <si>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00020215832000000150</t>
  </si>
  <si>
    <t>Дотации бюджетам субъектов Российской Федерации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</si>
  <si>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00020215832020000150</t>
  </si>
  <si>
    <t>Дотации бюджетам на поддержку мер по обеспечению сбалансированности бюджетов на осуществление дополнительных выплат медицинским и иным работникам медицинских и иных организаций, оказывающим медицинскую помощь (участвующим в оказании, обеспечивающим оказание медицинской помощи) по диагностике и лечению новой коронавирусной инфекции, контактирующим с пациентами с установленным диагнозом новой коронавирусной инфекции</t>
  </si>
  <si>
    <t>00020215848000000150</t>
  </si>
  <si>
    <t>Дотации бюджетам субъектов Российской Федерации на поддержку мер по обеспечению сбалансированности бюджетов на осуществление дополнительных выплат медицинским и иным работникам медицинских и иных организаций, оказывающим медицинскую помощь (участвующим в оказании, обеспечивающим оказание медицинской помощи) по диагностике и лечению новой коронавирусной инфекции, контактирующим с пациентами с установленным диагнозом новой коронавирусной инфекции</t>
  </si>
  <si>
    <t>00020215848020000150</t>
  </si>
  <si>
    <t>Дотации бюджетам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</si>
  <si>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00020215853000000150</t>
  </si>
  <si>
    <t>Дотации бюджетам субъектов Российской Федерации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</si>
  <si>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00020215853020000150</t>
  </si>
  <si>
    <t>Дотации бюджетам на поддержку мер по обеспечению сбалансированности бюджетов на финансовое обеспечение мероприятий по выплатам членам избирательных комиссий за условия работы, связанные с обеспечением санитарно-эпидемиологической безопасности при подготовке и проведении общероссийского голосования по вопросу одобрения изменений в Конституцию Российской Федерации</t>
  </si>
  <si>
    <t>00020215857000000150</t>
  </si>
  <si>
    <t>Дотации бюджетам субъектов Российской Федерации на поддержку мер по обеспечению сбалансированности бюджетов на финансовое обеспечение мероприятий по выплатам членам избирательных комиссий за условия работы, связанные с обеспечением санитарно-эпидемиологической безопасности при подготовке и проведении общероссийского голосования по вопросу одобрения изменений в Конституцию Российской Федерации</t>
  </si>
  <si>
    <t>00020215857020000150</t>
  </si>
  <si>
    <t>Субсидии бюджетам на реализацию мероприятий государственной программы Российской Федерации "Доступная среда"</t>
  </si>
  <si>
    <t>00020225027000000150</t>
  </si>
  <si>
    <t>Субсидии бюджетам субъектов Российской Федерации на реализацию мероприятий государственной программы Российской Федерации "Доступная среда"</t>
  </si>
  <si>
    <t>00020225027020000150</t>
  </si>
  <si>
    <t>Субсидии бюджетам на создание мобильных технопарков "Кванториум"</t>
  </si>
  <si>
    <t>00020225247000000150</t>
  </si>
  <si>
    <t>Субсидии бюджетам субъектов Российской Федерации на создание мобильных технопарков "Кванториум"</t>
  </si>
  <si>
    <t>00020225247020000150</t>
  </si>
  <si>
    <t>Субсидии бюджетам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</si>
  <si>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00020225294000000150</t>
  </si>
  <si>
    <t>Субсидии бюджетам субъектов Российской Федерации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</si>
  <si>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00020225294020000150</t>
  </si>
  <si>
    <t>Субвенции бюджетам на государственную регистрацию актов гражданского состояния</t>
  </si>
  <si>
    <t>00020235930000000150</t>
  </si>
  <si>
    <t>Субвенции бюджетам субъектов Российской Федерации на государственную регистрацию актов гражданского состояния</t>
  </si>
  <si>
    <t>00020235930020000150</t>
  </si>
  <si>
    <t>Межбюджетные трансферты, передаваемые бюджетам субъектов Российской Федерации на обеспечение деятельности по оказанию коммунальной услуги населению по обращению с твердыми коммунальными отходами</t>
  </si>
  <si>
    <t>00020245268020000150</t>
  </si>
  <si>
    <t>Безвозмездные поступления от государственных (муниципальных) организаций в бюджеты сельских поселений</t>
  </si>
  <si>
    <t>00020305000100000150</t>
  </si>
  <si>
    <t>Прочие безвозмездные поступления от государственных (муниципальных) организаций в бюджеты сельских поселений</t>
  </si>
  <si>
    <t>00020305099100000150</t>
  </si>
  <si>
    <t>00020702030020000150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</si>
  <si>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сельских поселений</t>
  </si>
  <si>
    <t>00020705010100000150</t>
  </si>
  <si>
    <t>Поступления от денежных пожертвований, предоставляемых физическими лицами получателям средств бюджетов муниципальных районов</t>
  </si>
  <si>
    <t>00020705020050000150</t>
  </si>
  <si>
    <t>Доходы бюджетов субъектов Российской Федерации от возврата автономными учреждениями остатков субсидий прошлых лет</t>
  </si>
  <si>
    <t>00021802020020000150</t>
  </si>
  <si>
    <t>Доходы бюджетов городских округов от возврата автономными учреждениями остатков субсидий прошлых лет</t>
  </si>
  <si>
    <t>00021804020040000150</t>
  </si>
  <si>
    <t>Доходы бюджетов муниципальных районов от возврата иными организациями остатков субсидий прошлых лет</t>
  </si>
  <si>
    <t>00021805030050000150</t>
  </si>
  <si>
    <t>св.200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</si>
</sst>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9" x14ac:knownFonts="1">
    <font>
      <sz val="10"/>
      <name val="Arial Cyr"/>
      <charset val="204"/>
    </font>
    <font>
      <sz val="8"/>
      <name val="Arial Cyr"/>
      <charset val="204"/>
    </font>
    <font>
      <b/>
      <sz val="10"/>
      <name val="Times New Roman"/>
      <family val="1"/>
      <charset val="204"/>
    </font>
    <font>
      <sz val="10"/>
      <name val="Times New Roman"/>
      <family val="1"/>
      <charset val="204"/>
    </font>
    <font>
      <sz val="8"/>
      <name val="Times New Roman"/>
      <family val="1"/>
      <charset val="204"/>
    </font>
    <font>
      <b/>
      <sz val="9"/>
      <name val="Times New Roman"/>
      <family val="1"/>
      <charset val="204"/>
    </font>
    <font>
      <b/>
      <sz val="8"/>
      <name val="Times New Roman"/>
      <family val="1"/>
      <charset val="204"/>
    </font>
    <font>
      <sz val="11"/>
      <color theme="1"/>
      <name val="Calibri"/>
      <family val="2"/>
      <charset val="204"/>
      <scheme val="minor"/>
    </font>
    <font>
      <b/>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s>
  <cellStyleXfs count="2">
    <xf numFmtId="0" fontId="0" fillId="0" borderId="0"/>
    <xf numFmtId="0" fontId="7" fillId="0" borderId="0"/>
  </cellStyleXfs>
  <cellXfs count="48">
    <xf numFmtId="0" fontId="0" fillId="0" borderId="0" xfId="0"/>
    <xf numFmtId="49" fontId="2" fillId="0" borderId="1" xfId="0" applyNumberFormat="1" applyFont="1" applyFill="1" applyBorder="1" applyAlignment="1">
      <alignment horizontal="center" vertical="center" wrapText="1"/>
    </xf>
    <xf numFmtId="0" fontId="3" fillId="0" borderId="0" xfId="0" applyFont="1" applyFill="1"/>
    <xf numFmtId="0" fontId="3" fillId="0" borderId="0" xfId="0" applyFont="1" applyFill="1" applyAlignment="1">
      <alignment horizontal="left"/>
    </xf>
    <xf numFmtId="49" fontId="3" fillId="0" borderId="0" xfId="0" applyNumberFormat="1" applyFont="1" applyFill="1"/>
    <xf numFmtId="0" fontId="2" fillId="0" borderId="0" xfId="0" applyFont="1" applyFill="1" applyAlignment="1">
      <alignment horizontal="center" wrapText="1"/>
    </xf>
    <xf numFmtId="0" fontId="2" fillId="0" borderId="0" xfId="0" applyFont="1" applyFill="1"/>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4" fillId="0" borderId="0" xfId="0" applyFont="1" applyFill="1"/>
    <xf numFmtId="49" fontId="4" fillId="0" borderId="1" xfId="0" applyNumberFormat="1" applyFont="1" applyFill="1" applyBorder="1" applyAlignment="1">
      <alignment horizontal="center" shrinkToFit="1"/>
    </xf>
    <xf numFmtId="49" fontId="6" fillId="0" borderId="1" xfId="0" applyNumberFormat="1" applyFont="1" applyFill="1" applyBorder="1" applyAlignment="1">
      <alignment horizontal="center"/>
    </xf>
    <xf numFmtId="0" fontId="4" fillId="0" borderId="1" xfId="0" applyFont="1" applyFill="1" applyBorder="1" applyAlignment="1">
      <alignment horizontal="left" wrapText="1" indent="2"/>
    </xf>
    <xf numFmtId="0" fontId="6" fillId="0" borderId="1" xfId="0" applyFont="1" applyFill="1" applyBorder="1" applyAlignment="1">
      <alignment horizontal="left" wrapText="1" indent="1"/>
    </xf>
    <xf numFmtId="49" fontId="6" fillId="0" borderId="1" xfId="0" applyNumberFormat="1" applyFont="1" applyFill="1" applyBorder="1" applyAlignment="1">
      <alignment horizontal="center" shrinkToFit="1"/>
    </xf>
    <xf numFmtId="0" fontId="6" fillId="0" borderId="0" xfId="0" applyFont="1" applyFill="1"/>
    <xf numFmtId="0" fontId="4" fillId="0" borderId="2" xfId="0" applyFont="1" applyFill="1" applyBorder="1" applyAlignment="1">
      <alignment horizontal="left" wrapText="1" indent="2"/>
    </xf>
    <xf numFmtId="0" fontId="2" fillId="0" borderId="0" xfId="0" applyFont="1" applyFill="1" applyAlignment="1">
      <alignment horizontal="center"/>
    </xf>
    <xf numFmtId="164" fontId="4" fillId="0" borderId="1" xfId="0" applyNumberFormat="1" applyFont="1" applyFill="1" applyBorder="1" applyAlignment="1">
      <alignment horizontal="right" shrinkToFit="1"/>
    </xf>
    <xf numFmtId="164" fontId="6" fillId="0" borderId="1" xfId="0" applyNumberFormat="1" applyFont="1" applyFill="1" applyBorder="1" applyAlignment="1">
      <alignment horizontal="right"/>
    </xf>
    <xf numFmtId="164" fontId="6" fillId="0" borderId="1" xfId="0" applyNumberFormat="1" applyFont="1" applyFill="1" applyBorder="1" applyAlignment="1">
      <alignment horizontal="right" shrinkToFit="1"/>
    </xf>
    <xf numFmtId="0" fontId="2" fillId="0" borderId="0" xfId="0" applyFont="1" applyFill="1" applyAlignment="1">
      <alignment horizontal="left"/>
    </xf>
    <xf numFmtId="49" fontId="2" fillId="0" borderId="0" xfId="0" applyNumberFormat="1" applyFont="1" applyFill="1"/>
    <xf numFmtId="0" fontId="6" fillId="0" borderId="2" xfId="0" applyFont="1" applyFill="1" applyBorder="1" applyAlignment="1">
      <alignment horizontal="left" wrapText="1" indent="2"/>
    </xf>
    <xf numFmtId="164" fontId="6" fillId="0" borderId="0" xfId="0" applyNumberFormat="1" applyFont="1" applyFill="1"/>
    <xf numFmtId="164" fontId="4" fillId="0" borderId="1" xfId="0" applyNumberFormat="1" applyFont="1" applyFill="1" applyBorder="1" applyAlignment="1">
      <alignment horizontal="right"/>
    </xf>
    <xf numFmtId="165" fontId="3" fillId="0" borderId="0" xfId="0" applyNumberFormat="1" applyFont="1" applyFill="1"/>
    <xf numFmtId="0" fontId="4" fillId="0" borderId="0" xfId="0" applyFont="1" applyFill="1" applyBorder="1" applyAlignment="1">
      <alignment horizontal="left" wrapText="1" indent="2"/>
    </xf>
    <xf numFmtId="49" fontId="4" fillId="0" borderId="0" xfId="0" applyNumberFormat="1" applyFont="1" applyFill="1" applyBorder="1" applyAlignment="1">
      <alignment horizontal="center" shrinkToFit="1"/>
    </xf>
    <xf numFmtId="164" fontId="4" fillId="0" borderId="0" xfId="0" applyNumberFormat="1" applyFont="1" applyFill="1" applyBorder="1" applyAlignment="1">
      <alignment horizontal="right" shrinkToFit="1"/>
    </xf>
    <xf numFmtId="164" fontId="4" fillId="0" borderId="0" xfId="0" applyNumberFormat="1" applyFont="1" applyFill="1" applyBorder="1" applyAlignment="1">
      <alignment horizontal="right"/>
    </xf>
    <xf numFmtId="49" fontId="4" fillId="2" borderId="1" xfId="0" applyNumberFormat="1" applyFont="1" applyFill="1" applyBorder="1" applyAlignment="1">
      <alignment horizontal="center" shrinkToFit="1"/>
    </xf>
    <xf numFmtId="49" fontId="4" fillId="0" borderId="1" xfId="0" applyNumberFormat="1" applyFont="1" applyFill="1" applyBorder="1" applyAlignment="1">
      <alignment horizontal="center"/>
    </xf>
    <xf numFmtId="0" fontId="4" fillId="0" borderId="4" xfId="0" applyFont="1" applyFill="1" applyBorder="1" applyAlignment="1">
      <alignment horizontal="left" wrapText="1" indent="2"/>
    </xf>
    <xf numFmtId="0" fontId="6" fillId="0" borderId="1" xfId="0" applyFont="1" applyFill="1" applyBorder="1" applyAlignment="1">
      <alignment horizontal="left" wrapText="1" indent="2"/>
    </xf>
    <xf numFmtId="0" fontId="4" fillId="0" borderId="1" xfId="0" applyFont="1" applyFill="1" applyBorder="1" applyAlignment="1">
      <alignment horizontal="left" wrapText="1" indent="1"/>
    </xf>
    <xf numFmtId="0" fontId="2" fillId="0" borderId="0" xfId="0" applyFont="1" applyFill="1" applyAlignment="1">
      <alignment horizontal="center"/>
    </xf>
    <xf numFmtId="49" fontId="2"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4" xfId="0" applyFont="1" applyFill="1" applyBorder="1" applyAlignment="1">
      <alignment horizontal="left" wrapText="1" indent="2"/>
    </xf>
    <xf numFmtId="0" fontId="2" fillId="0" borderId="5" xfId="0" applyFont="1" applyFill="1" applyBorder="1" applyAlignment="1">
      <alignment horizontal="center"/>
    </xf>
    <xf numFmtId="0" fontId="2" fillId="0" borderId="3" xfId="0" applyFont="1" applyFill="1" applyBorder="1" applyAlignment="1">
      <alignment horizontal="center"/>
    </xf>
    <xf numFmtId="0" fontId="2" fillId="0" borderId="0" xfId="0" applyFont="1" applyFill="1" applyAlignment="1">
      <alignment horizontal="left" wrapText="1"/>
    </xf>
    <xf numFmtId="0" fontId="2" fillId="0" borderId="0" xfId="0" applyFont="1" applyFill="1" applyAlignment="1">
      <alignment horizontal="center" wrapText="1"/>
    </xf>
    <xf numFmtId="0" fontId="2" fillId="0" borderId="0" xfId="0" applyFont="1" applyFill="1" applyAlignment="1">
      <alignment horizont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H1030"/>
  <sheetViews>
    <sheetView showGridLines="0" showZeros="0" tabSelected="1" view="pageBreakPreview" zoomScale="110" zoomScaleNormal="100" zoomScaleSheetLayoutView="110" workbookViewId="0">
      <pane ySplit="6" topLeftCell="A529" activePane="bottomLeft" state="frozen"/>
      <selection pane="bottomLeft" activeCell="C508" sqref="C508"/>
    </sheetView>
  </sheetViews>
  <sheetFormatPr defaultRowHeight="12.75" x14ac:dyDescent="0.2"/>
  <cols>
    <col min="1" max="1" width="59" style="3" customWidth="1"/>
    <col min="2" max="2" width="21.28515625" style="3" customWidth="1"/>
    <col min="3" max="3" width="15.7109375" style="4" customWidth="1"/>
    <col min="4" max="4" width="15.42578125" style="4" customWidth="1"/>
    <col min="5" max="5" width="15.42578125" style="2" customWidth="1"/>
    <col min="6" max="6" width="14.7109375" style="2" customWidth="1"/>
    <col min="7" max="7" width="15.42578125" style="2" customWidth="1"/>
    <col min="8" max="8" width="16.7109375" style="2" customWidth="1"/>
    <col min="9" max="9" width="11.5703125" style="2" bestFit="1" customWidth="1"/>
    <col min="10" max="16384" width="9.140625" style="2"/>
  </cols>
  <sheetData>
    <row r="1" spans="1:8" ht="33.75" customHeight="1" x14ac:dyDescent="0.2">
      <c r="A1" s="44" t="s">
        <v>1939</v>
      </c>
      <c r="B1" s="45"/>
      <c r="C1" s="45"/>
      <c r="D1" s="45"/>
      <c r="E1" s="45"/>
    </row>
    <row r="2" spans="1:8" x14ac:dyDescent="0.2">
      <c r="A2" s="5"/>
      <c r="B2" s="18"/>
      <c r="C2" s="18"/>
      <c r="D2" s="18"/>
      <c r="E2" s="18"/>
      <c r="F2" s="37"/>
      <c r="G2" s="37"/>
    </row>
    <row r="3" spans="1:8" x14ac:dyDescent="0.2">
      <c r="A3" s="5"/>
      <c r="B3" s="18"/>
      <c r="C3" s="18"/>
      <c r="D3" s="18"/>
      <c r="E3" s="18"/>
      <c r="F3" s="37"/>
      <c r="G3" s="37"/>
    </row>
    <row r="4" spans="1:8" x14ac:dyDescent="0.2">
      <c r="A4" s="46" t="s">
        <v>1</v>
      </c>
      <c r="B4" s="46" t="s">
        <v>3</v>
      </c>
      <c r="C4" s="47" t="s">
        <v>2</v>
      </c>
      <c r="D4" s="47"/>
      <c r="E4" s="47"/>
      <c r="F4" s="41" t="s">
        <v>1972</v>
      </c>
      <c r="G4" s="42"/>
    </row>
    <row r="5" spans="1:8" ht="84.75" customHeight="1" x14ac:dyDescent="0.2">
      <c r="A5" s="46"/>
      <c r="B5" s="46"/>
      <c r="C5" s="1" t="s">
        <v>4</v>
      </c>
      <c r="D5" s="1" t="s">
        <v>0</v>
      </c>
      <c r="E5" s="1" t="s">
        <v>5</v>
      </c>
      <c r="F5" s="38" t="s">
        <v>1970</v>
      </c>
      <c r="G5" s="39" t="s">
        <v>1971</v>
      </c>
    </row>
    <row r="6" spans="1:8" x14ac:dyDescent="0.2">
      <c r="A6" s="7">
        <v>1</v>
      </c>
      <c r="B6" s="8" t="s">
        <v>6</v>
      </c>
      <c r="C6" s="9">
        <v>3</v>
      </c>
      <c r="D6" s="9">
        <v>4</v>
      </c>
      <c r="E6" s="9">
        <v>5</v>
      </c>
      <c r="F6" s="9">
        <v>6</v>
      </c>
      <c r="G6" s="9">
        <v>7</v>
      </c>
    </row>
    <row r="7" spans="1:8" s="16" customFormat="1" ht="10.5" x14ac:dyDescent="0.15">
      <c r="A7" s="14" t="s">
        <v>7</v>
      </c>
      <c r="B7" s="12" t="s">
        <v>1057</v>
      </c>
      <c r="C7" s="20">
        <f>C8+C507</f>
        <v>107998006.3536</v>
      </c>
      <c r="D7" s="20">
        <v>108471835.44592001</v>
      </c>
      <c r="E7" s="20">
        <f>D7/C7*100</f>
        <v>100.4387387400177</v>
      </c>
      <c r="F7" s="20">
        <v>93811490.061850011</v>
      </c>
      <c r="G7" s="20">
        <f>D7/F7*100</f>
        <v>115.62745179125118</v>
      </c>
      <c r="H7" s="25"/>
    </row>
    <row r="8" spans="1:8" s="16" customFormat="1" ht="10.5" x14ac:dyDescent="0.15">
      <c r="A8" s="24" t="s">
        <v>8</v>
      </c>
      <c r="B8" s="15" t="s">
        <v>485</v>
      </c>
      <c r="C8" s="21">
        <v>72977009.77121</v>
      </c>
      <c r="D8" s="21">
        <v>77514995.683449998</v>
      </c>
      <c r="E8" s="20">
        <f t="shared" ref="E8:E135" si="0">D8/C8*100</f>
        <v>106.21837744032953</v>
      </c>
      <c r="F8" s="20">
        <v>68442328.193149999</v>
      </c>
      <c r="G8" s="20">
        <f t="shared" ref="G8:G65" si="1">D8/F8*100</f>
        <v>113.25593054738899</v>
      </c>
    </row>
    <row r="9" spans="1:8" s="16" customFormat="1" ht="10.5" x14ac:dyDescent="0.15">
      <c r="A9" s="24" t="s">
        <v>9</v>
      </c>
      <c r="B9" s="15" t="s">
        <v>486</v>
      </c>
      <c r="C9" s="21">
        <v>38401112.445910007</v>
      </c>
      <c r="D9" s="21">
        <v>41955241.551959999</v>
      </c>
      <c r="E9" s="20">
        <f t="shared" si="0"/>
        <v>109.25527642215098</v>
      </c>
      <c r="F9" s="20">
        <v>39327353.62421</v>
      </c>
      <c r="G9" s="20">
        <f t="shared" si="1"/>
        <v>106.68208685705277</v>
      </c>
    </row>
    <row r="10" spans="1:8" s="16" customFormat="1" ht="11.25" x14ac:dyDescent="0.2">
      <c r="A10" s="17" t="s">
        <v>10</v>
      </c>
      <c r="B10" s="11" t="s">
        <v>487</v>
      </c>
      <c r="C10" s="19">
        <v>14408066</v>
      </c>
      <c r="D10" s="19">
        <v>16522061.001219999</v>
      </c>
      <c r="E10" s="26">
        <f t="shared" si="0"/>
        <v>114.67230231468957</v>
      </c>
      <c r="F10" s="26">
        <v>15942348.889729999</v>
      </c>
      <c r="G10" s="26">
        <f t="shared" si="1"/>
        <v>103.63630300340152</v>
      </c>
    </row>
    <row r="11" spans="1:8" s="10" customFormat="1" ht="22.5" x14ac:dyDescent="0.2">
      <c r="A11" s="17" t="s">
        <v>11</v>
      </c>
      <c r="B11" s="11" t="s">
        <v>488</v>
      </c>
      <c r="C11" s="19">
        <v>14408066</v>
      </c>
      <c r="D11" s="19">
        <v>16522061.001219999</v>
      </c>
      <c r="E11" s="26">
        <f t="shared" si="0"/>
        <v>114.67230231468957</v>
      </c>
      <c r="F11" s="26">
        <v>15942348.889729999</v>
      </c>
      <c r="G11" s="26">
        <f t="shared" si="1"/>
        <v>103.63630300340152</v>
      </c>
    </row>
    <row r="12" spans="1:8" s="10" customFormat="1" ht="33.75" x14ac:dyDescent="0.2">
      <c r="A12" s="17" t="s">
        <v>12</v>
      </c>
      <c r="B12" s="11" t="s">
        <v>489</v>
      </c>
      <c r="C12" s="19">
        <v>10416273</v>
      </c>
      <c r="D12" s="19">
        <v>12131940.937249999</v>
      </c>
      <c r="E12" s="26">
        <f t="shared" si="0"/>
        <v>116.47103467094229</v>
      </c>
      <c r="F12" s="26">
        <v>10335996.54645</v>
      </c>
      <c r="G12" s="26">
        <f t="shared" si="1"/>
        <v>117.37562878169531</v>
      </c>
    </row>
    <row r="13" spans="1:8" s="10" customFormat="1" ht="33.75" x14ac:dyDescent="0.2">
      <c r="A13" s="17" t="s">
        <v>13</v>
      </c>
      <c r="B13" s="11" t="s">
        <v>490</v>
      </c>
      <c r="C13" s="19">
        <v>3991793</v>
      </c>
      <c r="D13" s="19">
        <v>4390119.9809699999</v>
      </c>
      <c r="E13" s="26">
        <f t="shared" si="0"/>
        <v>109.97864821572661</v>
      </c>
      <c r="F13" s="26">
        <v>5606352.3432799997</v>
      </c>
      <c r="G13" s="26">
        <f t="shared" si="1"/>
        <v>78.306173286311108</v>
      </c>
    </row>
    <row r="14" spans="1:8" s="10" customFormat="1" ht="33.75" x14ac:dyDescent="0.2">
      <c r="A14" s="17" t="s">
        <v>1844</v>
      </c>
      <c r="B14" s="11" t="s">
        <v>1892</v>
      </c>
      <c r="C14" s="19">
        <v>0</v>
      </c>
      <c r="D14" s="19">
        <v>8.3000000000000004E-2</v>
      </c>
      <c r="E14" s="26">
        <v>0</v>
      </c>
      <c r="F14" s="26">
        <v>0</v>
      </c>
      <c r="G14" s="26">
        <v>0</v>
      </c>
    </row>
    <row r="15" spans="1:8" s="10" customFormat="1" ht="11.25" x14ac:dyDescent="0.2">
      <c r="A15" s="17" t="s">
        <v>14</v>
      </c>
      <c r="B15" s="11" t="s">
        <v>491</v>
      </c>
      <c r="C15" s="19">
        <v>23993046.445909999</v>
      </c>
      <c r="D15" s="19">
        <v>25433180.55074</v>
      </c>
      <c r="E15" s="26">
        <f t="shared" si="0"/>
        <v>106.00229782439942</v>
      </c>
      <c r="F15" s="26">
        <v>23385004.734480001</v>
      </c>
      <c r="G15" s="26">
        <f t="shared" si="1"/>
        <v>108.75850075514447</v>
      </c>
    </row>
    <row r="16" spans="1:8" s="10" customFormat="1" ht="45" x14ac:dyDescent="0.2">
      <c r="A16" s="17" t="s">
        <v>15</v>
      </c>
      <c r="B16" s="11" t="s">
        <v>492</v>
      </c>
      <c r="C16" s="19">
        <v>22659414.110580001</v>
      </c>
      <c r="D16" s="19">
        <v>23438838.393029999</v>
      </c>
      <c r="E16" s="26">
        <f t="shared" si="0"/>
        <v>103.43973713815519</v>
      </c>
      <c r="F16" s="26">
        <v>22410074.248459999</v>
      </c>
      <c r="G16" s="26">
        <f t="shared" si="1"/>
        <v>104.59063246807713</v>
      </c>
    </row>
    <row r="17" spans="1:8" s="10" customFormat="1" ht="67.5" x14ac:dyDescent="0.2">
      <c r="A17" s="17" t="s">
        <v>16</v>
      </c>
      <c r="B17" s="11" t="s">
        <v>493</v>
      </c>
      <c r="C17" s="19">
        <v>159421.17400999999</v>
      </c>
      <c r="D17" s="19">
        <v>392178.96218999999</v>
      </c>
      <c r="E17" s="26" t="s">
        <v>2040</v>
      </c>
      <c r="F17" s="26">
        <v>238781.41482000001</v>
      </c>
      <c r="G17" s="26">
        <f t="shared" si="1"/>
        <v>164.24182865556571</v>
      </c>
    </row>
    <row r="18" spans="1:8" s="10" customFormat="1" ht="33.75" x14ac:dyDescent="0.2">
      <c r="A18" s="17" t="s">
        <v>17</v>
      </c>
      <c r="B18" s="11" t="s">
        <v>494</v>
      </c>
      <c r="C18" s="19">
        <v>251710.07593000002</v>
      </c>
      <c r="D18" s="19">
        <v>286905.40826</v>
      </c>
      <c r="E18" s="26">
        <f t="shared" si="0"/>
        <v>113.98248846414386</v>
      </c>
      <c r="F18" s="26">
        <v>301779.63848999998</v>
      </c>
      <c r="G18" s="26">
        <f t="shared" si="1"/>
        <v>95.071161757491183</v>
      </c>
    </row>
    <row r="19" spans="1:8" s="10" customFormat="1" ht="56.25" x14ac:dyDescent="0.2">
      <c r="A19" s="17" t="s">
        <v>18</v>
      </c>
      <c r="B19" s="11" t="s">
        <v>495</v>
      </c>
      <c r="C19" s="19">
        <v>461942.30200000003</v>
      </c>
      <c r="D19" s="19">
        <v>605608.4286799999</v>
      </c>
      <c r="E19" s="26">
        <f t="shared" si="0"/>
        <v>131.10044827200082</v>
      </c>
      <c r="F19" s="26">
        <v>434370.54619999998</v>
      </c>
      <c r="G19" s="26">
        <f t="shared" si="1"/>
        <v>139.42207499519446</v>
      </c>
    </row>
    <row r="20" spans="1:8" s="16" customFormat="1" ht="67.5" x14ac:dyDescent="0.2">
      <c r="A20" s="17" t="s">
        <v>1692</v>
      </c>
      <c r="B20" s="11" t="s">
        <v>1683</v>
      </c>
      <c r="C20" s="19">
        <v>0</v>
      </c>
      <c r="D20" s="19">
        <v>2243.7968799999999</v>
      </c>
      <c r="E20" s="26">
        <v>0</v>
      </c>
      <c r="F20" s="26">
        <v>-1.1134900000000001</v>
      </c>
      <c r="G20" s="26">
        <v>0</v>
      </c>
    </row>
    <row r="21" spans="1:8" s="16" customFormat="1" ht="56.25" x14ac:dyDescent="0.2">
      <c r="A21" s="17" t="s">
        <v>1332</v>
      </c>
      <c r="B21" s="11" t="s">
        <v>1464</v>
      </c>
      <c r="C21" s="19">
        <v>460558.78339</v>
      </c>
      <c r="D21" s="19">
        <v>707405.56170000008</v>
      </c>
      <c r="E21" s="26">
        <f t="shared" si="0"/>
        <v>153.59723605596093</v>
      </c>
      <c r="F21" s="26">
        <v>0</v>
      </c>
      <c r="G21" s="26">
        <v>0</v>
      </c>
    </row>
    <row r="22" spans="1:8" s="10" customFormat="1" ht="21.75" x14ac:dyDescent="0.2">
      <c r="A22" s="24" t="s">
        <v>19</v>
      </c>
      <c r="B22" s="15" t="s">
        <v>496</v>
      </c>
      <c r="C22" s="21">
        <v>12503374.182080001</v>
      </c>
      <c r="D22" s="21">
        <v>12649954.77073</v>
      </c>
      <c r="E22" s="20">
        <f t="shared" si="0"/>
        <v>101.1723282572802</v>
      </c>
      <c r="F22" s="20">
        <v>9416074.78926</v>
      </c>
      <c r="G22" s="20">
        <f t="shared" si="1"/>
        <v>134.34424698026584</v>
      </c>
    </row>
    <row r="23" spans="1:8" s="10" customFormat="1" ht="22.5" x14ac:dyDescent="0.2">
      <c r="A23" s="17" t="s">
        <v>20</v>
      </c>
      <c r="B23" s="11" t="s">
        <v>497</v>
      </c>
      <c r="C23" s="19">
        <v>12503374.182080001</v>
      </c>
      <c r="D23" s="19">
        <v>12649954.77073</v>
      </c>
      <c r="E23" s="26">
        <f t="shared" si="0"/>
        <v>101.1723282572802</v>
      </c>
      <c r="F23" s="26">
        <v>9416074.78926</v>
      </c>
      <c r="G23" s="26">
        <f t="shared" si="1"/>
        <v>134.34424698026584</v>
      </c>
    </row>
    <row r="24" spans="1:8" s="10" customFormat="1" ht="45" x14ac:dyDescent="0.2">
      <c r="A24" s="17" t="s">
        <v>1797</v>
      </c>
      <c r="B24" s="11" t="s">
        <v>1819</v>
      </c>
      <c r="C24" s="19">
        <v>0</v>
      </c>
      <c r="D24" s="19">
        <v>-1.788E-2</v>
      </c>
      <c r="E24" s="26">
        <v>0</v>
      </c>
      <c r="F24" s="26">
        <v>0</v>
      </c>
      <c r="G24" s="26">
        <v>0</v>
      </c>
    </row>
    <row r="25" spans="1:8" s="10" customFormat="1" ht="33.75" x14ac:dyDescent="0.2">
      <c r="A25" s="17" t="s">
        <v>1798</v>
      </c>
      <c r="B25" s="11" t="s">
        <v>1820</v>
      </c>
      <c r="C25" s="19">
        <v>0</v>
      </c>
      <c r="D25" s="19">
        <v>-1.788E-2</v>
      </c>
      <c r="E25" s="26">
        <v>0</v>
      </c>
      <c r="F25" s="26">
        <v>0</v>
      </c>
      <c r="G25" s="26">
        <v>0</v>
      </c>
    </row>
    <row r="26" spans="1:8" s="10" customFormat="1" ht="22.5" x14ac:dyDescent="0.2">
      <c r="A26" s="17" t="s">
        <v>1799</v>
      </c>
      <c r="B26" s="11" t="s">
        <v>1821</v>
      </c>
      <c r="C26" s="19">
        <v>0</v>
      </c>
      <c r="D26" s="19">
        <v>1.1999999999999999E-4</v>
      </c>
      <c r="E26" s="26">
        <v>0</v>
      </c>
      <c r="F26" s="26">
        <v>0</v>
      </c>
      <c r="G26" s="26">
        <v>0</v>
      </c>
    </row>
    <row r="27" spans="1:8" s="10" customFormat="1" ht="67.5" x14ac:dyDescent="0.2">
      <c r="A27" s="17" t="s">
        <v>1208</v>
      </c>
      <c r="B27" s="11" t="s">
        <v>498</v>
      </c>
      <c r="C27" s="19">
        <v>114425</v>
      </c>
      <c r="D27" s="19">
        <v>59877.435460000001</v>
      </c>
      <c r="E27" s="26">
        <f t="shared" si="0"/>
        <v>52.328980083023815</v>
      </c>
      <c r="F27" s="26">
        <v>85875.038670000009</v>
      </c>
      <c r="G27" s="26">
        <f t="shared" si="1"/>
        <v>69.726239879898728</v>
      </c>
    </row>
    <row r="28" spans="1:8" s="10" customFormat="1" ht="11.25" x14ac:dyDescent="0.2">
      <c r="A28" s="17" t="s">
        <v>21</v>
      </c>
      <c r="B28" s="11" t="s">
        <v>499</v>
      </c>
      <c r="C28" s="19">
        <v>1292764</v>
      </c>
      <c r="D28" s="19">
        <v>1326464.1458599998</v>
      </c>
      <c r="E28" s="26">
        <f t="shared" si="0"/>
        <v>102.6068289231445</v>
      </c>
      <c r="F28" s="26">
        <v>1425417.9605699999</v>
      </c>
      <c r="G28" s="26">
        <f t="shared" si="1"/>
        <v>93.057908806591001</v>
      </c>
    </row>
    <row r="29" spans="1:8" s="16" customFormat="1" ht="22.5" x14ac:dyDescent="0.2">
      <c r="A29" s="36" t="s">
        <v>22</v>
      </c>
      <c r="B29" s="33" t="s">
        <v>500</v>
      </c>
      <c r="C29" s="26">
        <v>918</v>
      </c>
      <c r="D29" s="26">
        <v>1088.232</v>
      </c>
      <c r="E29" s="26">
        <f t="shared" si="0"/>
        <v>118.54379084967319</v>
      </c>
      <c r="F29" s="26">
        <v>1064.84283</v>
      </c>
      <c r="G29" s="26">
        <f t="shared" si="1"/>
        <v>102.19649034966032</v>
      </c>
      <c r="H29" s="25"/>
    </row>
    <row r="30" spans="1:8" s="16" customFormat="1" ht="78.75" x14ac:dyDescent="0.2">
      <c r="A30" s="17" t="s">
        <v>23</v>
      </c>
      <c r="B30" s="11" t="s">
        <v>501</v>
      </c>
      <c r="C30" s="19">
        <v>3557</v>
      </c>
      <c r="D30" s="19">
        <v>3062.7950000000001</v>
      </c>
      <c r="E30" s="26">
        <f t="shared" si="0"/>
        <v>86.106128760191169</v>
      </c>
      <c r="F30" s="26">
        <v>4933.6975999999995</v>
      </c>
      <c r="G30" s="26">
        <f t="shared" si="1"/>
        <v>62.079098646013499</v>
      </c>
    </row>
    <row r="31" spans="1:8" s="16" customFormat="1" ht="78.75" x14ac:dyDescent="0.2">
      <c r="A31" s="17" t="s">
        <v>24</v>
      </c>
      <c r="B31" s="11" t="s">
        <v>502</v>
      </c>
      <c r="C31" s="19">
        <v>1363658.2</v>
      </c>
      <c r="D31" s="19">
        <v>1327467.3013299999</v>
      </c>
      <c r="E31" s="26">
        <f t="shared" si="0"/>
        <v>97.346043262893872</v>
      </c>
      <c r="F31" s="26">
        <v>1180057.1140099999</v>
      </c>
      <c r="G31" s="26">
        <f t="shared" si="1"/>
        <v>112.49178413230183</v>
      </c>
    </row>
    <row r="32" spans="1:8" s="16" customFormat="1" ht="90" x14ac:dyDescent="0.2">
      <c r="A32" s="17" t="s">
        <v>25</v>
      </c>
      <c r="B32" s="11" t="s">
        <v>503</v>
      </c>
      <c r="C32" s="19">
        <v>1045048.5</v>
      </c>
      <c r="D32" s="19">
        <v>1015431.08944</v>
      </c>
      <c r="E32" s="26">
        <f t="shared" si="0"/>
        <v>97.165929565948375</v>
      </c>
      <c r="F32" s="26">
        <v>833267.27705999999</v>
      </c>
      <c r="G32" s="26">
        <f t="shared" si="1"/>
        <v>121.8613903839744</v>
      </c>
    </row>
    <row r="33" spans="1:7" s="10" customFormat="1" ht="123.75" x14ac:dyDescent="0.2">
      <c r="A33" s="17" t="s">
        <v>1333</v>
      </c>
      <c r="B33" s="11" t="s">
        <v>504</v>
      </c>
      <c r="C33" s="19">
        <v>318609.7</v>
      </c>
      <c r="D33" s="19">
        <v>312036.21188999998</v>
      </c>
      <c r="E33" s="26">
        <f t="shared" si="0"/>
        <v>97.936821098039374</v>
      </c>
      <c r="F33" s="26">
        <v>346789.83694999997</v>
      </c>
      <c r="G33" s="26">
        <f t="shared" si="1"/>
        <v>89.978476484300558</v>
      </c>
    </row>
    <row r="34" spans="1:7" s="10" customFormat="1" ht="78.75" x14ac:dyDescent="0.2">
      <c r="A34" s="17" t="s">
        <v>26</v>
      </c>
      <c r="B34" s="11" t="s">
        <v>505</v>
      </c>
      <c r="C34" s="19">
        <v>4239.2</v>
      </c>
      <c r="D34" s="19">
        <v>2649.8327400000003</v>
      </c>
      <c r="E34" s="26">
        <f t="shared" si="0"/>
        <v>62.507849122475946</v>
      </c>
      <c r="F34" s="26">
        <v>7260.9363400000002</v>
      </c>
      <c r="G34" s="26">
        <f t="shared" si="1"/>
        <v>36.494366785758103</v>
      </c>
    </row>
    <row r="35" spans="1:7" s="10" customFormat="1" ht="78.75" x14ac:dyDescent="0.2">
      <c r="A35" s="17" t="s">
        <v>1306</v>
      </c>
      <c r="B35" s="11" t="s">
        <v>1314</v>
      </c>
      <c r="C35" s="19">
        <v>16.399999999999999</v>
      </c>
      <c r="D35" s="19">
        <v>15.39554</v>
      </c>
      <c r="E35" s="26">
        <f t="shared" si="0"/>
        <v>93.875243902439038</v>
      </c>
      <c r="F35" s="26">
        <v>21.31673</v>
      </c>
      <c r="G35" s="26">
        <f t="shared" si="1"/>
        <v>72.222803403711538</v>
      </c>
    </row>
    <row r="36" spans="1:7" s="10" customFormat="1" ht="56.25" x14ac:dyDescent="0.2">
      <c r="A36" s="17" t="s">
        <v>27</v>
      </c>
      <c r="B36" s="11" t="s">
        <v>506</v>
      </c>
      <c r="C36" s="19">
        <v>350.4</v>
      </c>
      <c r="D36" s="19">
        <v>139.21341000000001</v>
      </c>
      <c r="E36" s="26">
        <f t="shared" si="0"/>
        <v>39.729854452054802</v>
      </c>
      <c r="F36" s="26">
        <v>595.97096999999997</v>
      </c>
      <c r="G36" s="26">
        <f t="shared" si="1"/>
        <v>23.359092473916977</v>
      </c>
    </row>
    <row r="37" spans="1:7" s="10" customFormat="1" ht="56.25" x14ac:dyDescent="0.2">
      <c r="A37" s="17" t="s">
        <v>28</v>
      </c>
      <c r="B37" s="11" t="s">
        <v>507</v>
      </c>
      <c r="C37" s="19">
        <v>663.4</v>
      </c>
      <c r="D37" s="19">
        <v>1751.8565000000001</v>
      </c>
      <c r="E37" s="26" t="s">
        <v>2040</v>
      </c>
      <c r="F37" s="26">
        <v>1970.7608600000001</v>
      </c>
      <c r="G37" s="26">
        <f t="shared" si="1"/>
        <v>88.892393570268084</v>
      </c>
    </row>
    <row r="38" spans="1:7" s="10" customFormat="1" ht="45" x14ac:dyDescent="0.2">
      <c r="A38" s="17" t="s">
        <v>29</v>
      </c>
      <c r="B38" s="11" t="s">
        <v>508</v>
      </c>
      <c r="C38" s="19">
        <v>4465089.8391999993</v>
      </c>
      <c r="D38" s="19">
        <v>4583097.2091899998</v>
      </c>
      <c r="E38" s="26">
        <f t="shared" si="0"/>
        <v>102.6428890400813</v>
      </c>
      <c r="F38" s="26">
        <v>3099100.898</v>
      </c>
      <c r="G38" s="26">
        <f t="shared" si="1"/>
        <v>147.88473689732703</v>
      </c>
    </row>
    <row r="39" spans="1:7" s="10" customFormat="1" ht="67.5" x14ac:dyDescent="0.2">
      <c r="A39" s="17" t="s">
        <v>1334</v>
      </c>
      <c r="B39" s="11" t="s">
        <v>509</v>
      </c>
      <c r="C39" s="19">
        <v>2702383.4391999999</v>
      </c>
      <c r="D39" s="19">
        <v>2776739.5504600001</v>
      </c>
      <c r="E39" s="26">
        <f t="shared" si="0"/>
        <v>102.75150114456046</v>
      </c>
      <c r="F39" s="26">
        <v>2290836.7089800001</v>
      </c>
      <c r="G39" s="26">
        <f t="shared" si="1"/>
        <v>121.21071482638975</v>
      </c>
    </row>
    <row r="40" spans="1:7" s="10" customFormat="1" ht="78.75" x14ac:dyDescent="0.2">
      <c r="A40" s="17" t="s">
        <v>1335</v>
      </c>
      <c r="B40" s="11" t="s">
        <v>510</v>
      </c>
      <c r="C40" s="19">
        <v>1762706.4</v>
      </c>
      <c r="D40" s="19">
        <v>1806357.65873</v>
      </c>
      <c r="E40" s="26">
        <f t="shared" si="0"/>
        <v>102.47637716241344</v>
      </c>
      <c r="F40" s="26">
        <v>808264.18901999993</v>
      </c>
      <c r="G40" s="26" t="s">
        <v>2040</v>
      </c>
    </row>
    <row r="41" spans="1:7" s="10" customFormat="1" ht="56.25" x14ac:dyDescent="0.2">
      <c r="A41" s="17" t="s">
        <v>30</v>
      </c>
      <c r="B41" s="11" t="s">
        <v>511</v>
      </c>
      <c r="C41" s="19">
        <v>25480.94382</v>
      </c>
      <c r="D41" s="19">
        <v>32231.697760000003</v>
      </c>
      <c r="E41" s="26">
        <f t="shared" si="0"/>
        <v>126.49334336941371</v>
      </c>
      <c r="F41" s="26">
        <v>22167.005160000001</v>
      </c>
      <c r="G41" s="26">
        <f t="shared" si="1"/>
        <v>145.40393493552108</v>
      </c>
    </row>
    <row r="42" spans="1:7" s="16" customFormat="1" ht="78.75" x14ac:dyDescent="0.2">
      <c r="A42" s="17" t="s">
        <v>1336</v>
      </c>
      <c r="B42" s="11" t="s">
        <v>512</v>
      </c>
      <c r="C42" s="19">
        <v>15435.643820000001</v>
      </c>
      <c r="D42" s="19">
        <v>19528.067010000002</v>
      </c>
      <c r="E42" s="26">
        <f t="shared" si="0"/>
        <v>126.51281176038435</v>
      </c>
      <c r="F42" s="26">
        <v>16385.716690000001</v>
      </c>
      <c r="G42" s="26">
        <f t="shared" si="1"/>
        <v>119.17737490187254</v>
      </c>
    </row>
    <row r="43" spans="1:7" s="16" customFormat="1" ht="78.75" x14ac:dyDescent="0.2">
      <c r="A43" s="17" t="s">
        <v>1337</v>
      </c>
      <c r="B43" s="11" t="s">
        <v>513</v>
      </c>
      <c r="C43" s="19">
        <v>10045.299999999999</v>
      </c>
      <c r="D43" s="19">
        <v>12703.63075</v>
      </c>
      <c r="E43" s="26">
        <f t="shared" si="0"/>
        <v>126.46342817038816</v>
      </c>
      <c r="F43" s="26">
        <v>5781.2884699999995</v>
      </c>
      <c r="G43" s="26" t="s">
        <v>2040</v>
      </c>
    </row>
    <row r="44" spans="1:7" s="10" customFormat="1" ht="45" x14ac:dyDescent="0.2">
      <c r="A44" s="17" t="s">
        <v>31</v>
      </c>
      <c r="B44" s="11" t="s">
        <v>514</v>
      </c>
      <c r="C44" s="19">
        <v>5871905.4982099999</v>
      </c>
      <c r="D44" s="19">
        <v>6093645.4057999998</v>
      </c>
      <c r="E44" s="26">
        <f t="shared" si="0"/>
        <v>103.77628535843427</v>
      </c>
      <c r="F44" s="26">
        <v>4169161.4325999999</v>
      </c>
      <c r="G44" s="26">
        <f t="shared" si="1"/>
        <v>146.15997735544244</v>
      </c>
    </row>
    <row r="45" spans="1:7" s="10" customFormat="1" ht="67.5" x14ac:dyDescent="0.2">
      <c r="A45" s="17" t="s">
        <v>1338</v>
      </c>
      <c r="B45" s="11" t="s">
        <v>515</v>
      </c>
      <c r="C45" s="19">
        <v>3553168.2982100002</v>
      </c>
      <c r="D45" s="19">
        <v>3691928.2820100002</v>
      </c>
      <c r="E45" s="26">
        <f t="shared" si="0"/>
        <v>103.90524658992099</v>
      </c>
      <c r="F45" s="26">
        <v>3081819.0081799999</v>
      </c>
      <c r="G45" s="26">
        <f t="shared" si="1"/>
        <v>119.79705077457832</v>
      </c>
    </row>
    <row r="46" spans="1:7" s="10" customFormat="1" ht="78.75" x14ac:dyDescent="0.2">
      <c r="A46" s="17" t="s">
        <v>1339</v>
      </c>
      <c r="B46" s="11" t="s">
        <v>516</v>
      </c>
      <c r="C46" s="19">
        <v>2318737.2000000002</v>
      </c>
      <c r="D46" s="19">
        <v>2401717.1237900001</v>
      </c>
      <c r="E46" s="26">
        <f t="shared" si="0"/>
        <v>103.5786687594437</v>
      </c>
      <c r="F46" s="26">
        <v>1087342.4244200001</v>
      </c>
      <c r="G46" s="26" t="s">
        <v>2040</v>
      </c>
    </row>
    <row r="47" spans="1:7" s="10" customFormat="1" ht="45" x14ac:dyDescent="0.2">
      <c r="A47" s="17" t="s">
        <v>32</v>
      </c>
      <c r="B47" s="11" t="s">
        <v>517</v>
      </c>
      <c r="C47" s="19">
        <v>-639693.69915</v>
      </c>
      <c r="D47" s="19">
        <v>-781535.73210000002</v>
      </c>
      <c r="E47" s="26">
        <f t="shared" si="0"/>
        <v>122.17342974277754</v>
      </c>
      <c r="F47" s="26">
        <v>-571333.00286999997</v>
      </c>
      <c r="G47" s="26">
        <f t="shared" si="1"/>
        <v>136.79163083072046</v>
      </c>
    </row>
    <row r="48" spans="1:7" s="10" customFormat="1" ht="67.5" x14ac:dyDescent="0.2">
      <c r="A48" s="17" t="s">
        <v>1340</v>
      </c>
      <c r="B48" s="11" t="s">
        <v>518</v>
      </c>
      <c r="C48" s="19">
        <v>-387150.79914999998</v>
      </c>
      <c r="D48" s="19">
        <v>-473505.37819999998</v>
      </c>
      <c r="E48" s="26">
        <f t="shared" si="0"/>
        <v>122.30515324767346</v>
      </c>
      <c r="F48" s="26">
        <v>-422325.91298999998</v>
      </c>
      <c r="G48" s="26">
        <f t="shared" si="1"/>
        <v>112.11847619002526</v>
      </c>
    </row>
    <row r="49" spans="1:7" s="10" customFormat="1" ht="78.75" x14ac:dyDescent="0.2">
      <c r="A49" s="17" t="s">
        <v>1341</v>
      </c>
      <c r="B49" s="11" t="s">
        <v>519</v>
      </c>
      <c r="C49" s="19">
        <v>-252542.9</v>
      </c>
      <c r="D49" s="19">
        <v>-308030.35389999999</v>
      </c>
      <c r="E49" s="26">
        <f t="shared" si="0"/>
        <v>121.97149628835338</v>
      </c>
      <c r="F49" s="26">
        <v>-149007.08987999998</v>
      </c>
      <c r="G49" s="26" t="s">
        <v>2040</v>
      </c>
    </row>
    <row r="50" spans="1:7" s="10" customFormat="1" ht="22.5" x14ac:dyDescent="0.2">
      <c r="A50" s="17" t="s">
        <v>1973</v>
      </c>
      <c r="B50" s="11" t="s">
        <v>1974</v>
      </c>
      <c r="C50" s="19">
        <v>0</v>
      </c>
      <c r="D50" s="19">
        <v>0</v>
      </c>
      <c r="E50" s="26">
        <v>0</v>
      </c>
      <c r="F50" s="26">
        <v>-9095.893</v>
      </c>
      <c r="G50" s="26">
        <f t="shared" si="1"/>
        <v>0</v>
      </c>
    </row>
    <row r="51" spans="1:7" s="10" customFormat="1" ht="45" x14ac:dyDescent="0.2">
      <c r="A51" s="17" t="s">
        <v>1975</v>
      </c>
      <c r="B51" s="11" t="s">
        <v>1976</v>
      </c>
      <c r="C51" s="19">
        <v>0</v>
      </c>
      <c r="D51" s="19">
        <v>0</v>
      </c>
      <c r="E51" s="26">
        <v>0</v>
      </c>
      <c r="F51" s="26">
        <v>-1123.2892099999999</v>
      </c>
      <c r="G51" s="26">
        <f t="shared" si="1"/>
        <v>0</v>
      </c>
    </row>
    <row r="52" spans="1:7" s="10" customFormat="1" ht="11.25" x14ac:dyDescent="0.2">
      <c r="A52" s="24" t="s">
        <v>33</v>
      </c>
      <c r="B52" s="15" t="s">
        <v>520</v>
      </c>
      <c r="C52" s="21">
        <v>4318415.3903999999</v>
      </c>
      <c r="D52" s="21">
        <v>5637223.4415200008</v>
      </c>
      <c r="E52" s="20">
        <f t="shared" si="0"/>
        <v>130.53916614996697</v>
      </c>
      <c r="F52" s="20">
        <v>4135550.89536</v>
      </c>
      <c r="G52" s="20">
        <f t="shared" si="1"/>
        <v>136.31130613928232</v>
      </c>
    </row>
    <row r="53" spans="1:7" s="10" customFormat="1" ht="22.5" x14ac:dyDescent="0.2">
      <c r="A53" s="17" t="s">
        <v>34</v>
      </c>
      <c r="B53" s="11" t="s">
        <v>521</v>
      </c>
      <c r="C53" s="19">
        <v>3901626.4640900004</v>
      </c>
      <c r="D53" s="19">
        <v>5144604.5522400001</v>
      </c>
      <c r="E53" s="26">
        <f t="shared" si="0"/>
        <v>131.85794692521665</v>
      </c>
      <c r="F53" s="26">
        <v>3456905.2945100004</v>
      </c>
      <c r="G53" s="26">
        <f t="shared" si="1"/>
        <v>148.82110193791763</v>
      </c>
    </row>
    <row r="54" spans="1:7" s="10" customFormat="1" ht="22.5" x14ac:dyDescent="0.2">
      <c r="A54" s="17" t="s">
        <v>35</v>
      </c>
      <c r="B54" s="11" t="s">
        <v>522</v>
      </c>
      <c r="C54" s="19">
        <v>2893213.7933400003</v>
      </c>
      <c r="D54" s="19">
        <v>3580830.6979899998</v>
      </c>
      <c r="E54" s="26">
        <f t="shared" si="0"/>
        <v>123.7665431511785</v>
      </c>
      <c r="F54" s="26">
        <v>2495173.9391700001</v>
      </c>
      <c r="G54" s="26">
        <f t="shared" si="1"/>
        <v>143.51026362439225</v>
      </c>
    </row>
    <row r="55" spans="1:7" s="10" customFormat="1" ht="22.5" x14ac:dyDescent="0.2">
      <c r="A55" s="17" t="s">
        <v>35</v>
      </c>
      <c r="B55" s="11" t="s">
        <v>523</v>
      </c>
      <c r="C55" s="19">
        <v>2893179.0693399999</v>
      </c>
      <c r="D55" s="19">
        <v>3580641.3965799999</v>
      </c>
      <c r="E55" s="26">
        <f t="shared" si="0"/>
        <v>123.76148557568634</v>
      </c>
      <c r="F55" s="26">
        <v>2495077.4765300001</v>
      </c>
      <c r="G55" s="26">
        <f t="shared" si="1"/>
        <v>143.50822490529373</v>
      </c>
    </row>
    <row r="56" spans="1:7" s="10" customFormat="1" ht="33.75" x14ac:dyDescent="0.2">
      <c r="A56" s="17" t="s">
        <v>36</v>
      </c>
      <c r="B56" s="11" t="s">
        <v>524</v>
      </c>
      <c r="C56" s="19">
        <v>34.723999999999997</v>
      </c>
      <c r="D56" s="19">
        <v>189.30141</v>
      </c>
      <c r="E56" s="26" t="s">
        <v>2040</v>
      </c>
      <c r="F56" s="26">
        <v>96.462639999999993</v>
      </c>
      <c r="G56" s="26">
        <f t="shared" si="1"/>
        <v>196.24323986986053</v>
      </c>
    </row>
    <row r="57" spans="1:7" s="16" customFormat="1" ht="22.5" x14ac:dyDescent="0.2">
      <c r="A57" s="17" t="s">
        <v>37</v>
      </c>
      <c r="B57" s="11" t="s">
        <v>525</v>
      </c>
      <c r="C57" s="19">
        <v>1008338.4040900001</v>
      </c>
      <c r="D57" s="19">
        <v>1563572.7255200001</v>
      </c>
      <c r="E57" s="26">
        <f t="shared" si="0"/>
        <v>155.06428389297392</v>
      </c>
      <c r="F57" s="26">
        <v>961846.48453999998</v>
      </c>
      <c r="G57" s="26">
        <f t="shared" si="1"/>
        <v>162.5594885100374</v>
      </c>
    </row>
    <row r="58" spans="1:7" s="10" customFormat="1" ht="45" x14ac:dyDescent="0.2">
      <c r="A58" s="17" t="s">
        <v>38</v>
      </c>
      <c r="B58" s="11" t="s">
        <v>526</v>
      </c>
      <c r="C58" s="19">
        <v>1008301.97909</v>
      </c>
      <c r="D58" s="19">
        <v>1563679.77168</v>
      </c>
      <c r="E58" s="26">
        <f t="shared" si="0"/>
        <v>155.08050208244484</v>
      </c>
      <c r="F58" s="26">
        <v>961828.59458000003</v>
      </c>
      <c r="G58" s="26">
        <f t="shared" si="1"/>
        <v>162.57364155021915</v>
      </c>
    </row>
    <row r="59" spans="1:7" s="10" customFormat="1" ht="33.75" x14ac:dyDescent="0.2">
      <c r="A59" s="17" t="s">
        <v>39</v>
      </c>
      <c r="B59" s="11" t="s">
        <v>527</v>
      </c>
      <c r="C59" s="19">
        <v>36.424999999999997</v>
      </c>
      <c r="D59" s="19">
        <v>-107.04616</v>
      </c>
      <c r="E59" s="26">
        <v>0</v>
      </c>
      <c r="F59" s="26">
        <v>17.889959999999999</v>
      </c>
      <c r="G59" s="26">
        <v>0</v>
      </c>
    </row>
    <row r="60" spans="1:7" s="10" customFormat="1" ht="22.5" x14ac:dyDescent="0.2">
      <c r="A60" s="17" t="s">
        <v>40</v>
      </c>
      <c r="B60" s="11" t="s">
        <v>528</v>
      </c>
      <c r="C60" s="19">
        <v>74.266660000000002</v>
      </c>
      <c r="D60" s="19">
        <v>201.12873000000002</v>
      </c>
      <c r="E60" s="26" t="s">
        <v>2040</v>
      </c>
      <c r="F60" s="26">
        <v>-115.1292</v>
      </c>
      <c r="G60" s="26">
        <v>0</v>
      </c>
    </row>
    <row r="61" spans="1:7" s="10" customFormat="1" ht="11.25" x14ac:dyDescent="0.2">
      <c r="A61" s="17" t="s">
        <v>41</v>
      </c>
      <c r="B61" s="11" t="s">
        <v>529</v>
      </c>
      <c r="C61" s="19">
        <v>167147.43096999999</v>
      </c>
      <c r="D61" s="19">
        <v>150386.06494000001</v>
      </c>
      <c r="E61" s="26">
        <f t="shared" si="0"/>
        <v>89.972106700815317</v>
      </c>
      <c r="F61" s="26">
        <v>559359.00933000003</v>
      </c>
      <c r="G61" s="26">
        <f t="shared" si="1"/>
        <v>26.885428219013114</v>
      </c>
    </row>
    <row r="62" spans="1:7" s="10" customFormat="1" ht="11.25" x14ac:dyDescent="0.2">
      <c r="A62" s="17" t="s">
        <v>41</v>
      </c>
      <c r="B62" s="11" t="s">
        <v>530</v>
      </c>
      <c r="C62" s="19">
        <v>167144.93096999999</v>
      </c>
      <c r="D62" s="19">
        <v>150417.75897</v>
      </c>
      <c r="E62" s="26">
        <f t="shared" si="0"/>
        <v>89.992414425656577</v>
      </c>
      <c r="F62" s="26">
        <v>559341.24450999999</v>
      </c>
      <c r="G62" s="26">
        <f t="shared" si="1"/>
        <v>26.891948420819663</v>
      </c>
    </row>
    <row r="63" spans="1:7" s="16" customFormat="1" ht="22.5" x14ac:dyDescent="0.2">
      <c r="A63" s="17" t="s">
        <v>42</v>
      </c>
      <c r="B63" s="11" t="s">
        <v>531</v>
      </c>
      <c r="C63" s="19">
        <v>2.5</v>
      </c>
      <c r="D63" s="19">
        <v>-31.694029999999998</v>
      </c>
      <c r="E63" s="26">
        <v>0</v>
      </c>
      <c r="F63" s="26">
        <v>17.76482</v>
      </c>
      <c r="G63" s="26">
        <v>0</v>
      </c>
    </row>
    <row r="64" spans="1:7" s="10" customFormat="1" ht="11.25" x14ac:dyDescent="0.2">
      <c r="A64" s="17" t="s">
        <v>43</v>
      </c>
      <c r="B64" s="11" t="s">
        <v>532</v>
      </c>
      <c r="C64" s="19">
        <v>23366.68534</v>
      </c>
      <c r="D64" s="19">
        <v>23353.294570000002</v>
      </c>
      <c r="E64" s="26">
        <f t="shared" si="0"/>
        <v>99.942692898863683</v>
      </c>
      <c r="F64" s="26">
        <v>16600.28487</v>
      </c>
      <c r="G64" s="26">
        <f t="shared" si="1"/>
        <v>140.68008322076463</v>
      </c>
    </row>
    <row r="65" spans="1:8" s="10" customFormat="1" ht="11.25" x14ac:dyDescent="0.2">
      <c r="A65" s="17" t="s">
        <v>43</v>
      </c>
      <c r="B65" s="11" t="s">
        <v>533</v>
      </c>
      <c r="C65" s="19">
        <v>23365.985339999999</v>
      </c>
      <c r="D65" s="19">
        <v>23342.9499</v>
      </c>
      <c r="E65" s="26">
        <f t="shared" si="0"/>
        <v>99.901414643273938</v>
      </c>
      <c r="F65" s="26">
        <v>16598.440439999998</v>
      </c>
      <c r="G65" s="26">
        <f t="shared" si="1"/>
        <v>140.63339254299242</v>
      </c>
    </row>
    <row r="66" spans="1:8" s="10" customFormat="1" ht="22.5" x14ac:dyDescent="0.2">
      <c r="A66" s="17" t="s">
        <v>1209</v>
      </c>
      <c r="B66" s="11" t="s">
        <v>1224</v>
      </c>
      <c r="C66" s="19">
        <v>0.7</v>
      </c>
      <c r="D66" s="19">
        <v>10.344670000000001</v>
      </c>
      <c r="E66" s="26" t="s">
        <v>2040</v>
      </c>
      <c r="F66" s="26">
        <v>1.84443</v>
      </c>
      <c r="G66" s="26" t="s">
        <v>2040</v>
      </c>
    </row>
    <row r="67" spans="1:8" s="10" customFormat="1" ht="22.5" x14ac:dyDescent="0.2">
      <c r="A67" s="17" t="s">
        <v>44</v>
      </c>
      <c r="B67" s="11" t="s">
        <v>534</v>
      </c>
      <c r="C67" s="19">
        <v>224517.81</v>
      </c>
      <c r="D67" s="19">
        <v>268504.99680000002</v>
      </c>
      <c r="E67" s="26">
        <f t="shared" si="0"/>
        <v>119.59184743517677</v>
      </c>
      <c r="F67" s="26">
        <v>101591.96562999999</v>
      </c>
      <c r="G67" s="26" t="s">
        <v>2040</v>
      </c>
    </row>
    <row r="68" spans="1:8" s="10" customFormat="1" ht="22.5" x14ac:dyDescent="0.2">
      <c r="A68" s="17" t="s">
        <v>45</v>
      </c>
      <c r="B68" s="11" t="s">
        <v>535</v>
      </c>
      <c r="C68" s="19">
        <v>151237.41</v>
      </c>
      <c r="D68" s="19">
        <v>179493.27647000001</v>
      </c>
      <c r="E68" s="26">
        <f t="shared" si="0"/>
        <v>118.68311978497914</v>
      </c>
      <c r="F68" s="26">
        <v>78571.844549999994</v>
      </c>
      <c r="G68" s="26" t="s">
        <v>2040</v>
      </c>
    </row>
    <row r="69" spans="1:8" s="10" customFormat="1" ht="22.5" x14ac:dyDescent="0.2">
      <c r="A69" s="17" t="s">
        <v>1342</v>
      </c>
      <c r="B69" s="11" t="s">
        <v>536</v>
      </c>
      <c r="C69" s="19">
        <v>63224</v>
      </c>
      <c r="D69" s="19">
        <v>75433.490919999997</v>
      </c>
      <c r="E69" s="26">
        <f t="shared" si="0"/>
        <v>119.31148127293432</v>
      </c>
      <c r="F69" s="26">
        <v>23020.121079999997</v>
      </c>
      <c r="G69" s="26" t="s">
        <v>2040</v>
      </c>
    </row>
    <row r="70" spans="1:8" s="10" customFormat="1" ht="22.5" x14ac:dyDescent="0.2">
      <c r="A70" s="17" t="s">
        <v>1343</v>
      </c>
      <c r="B70" s="11" t="s">
        <v>1465</v>
      </c>
      <c r="C70" s="19">
        <v>10056.4</v>
      </c>
      <c r="D70" s="19">
        <v>13578.22941</v>
      </c>
      <c r="E70" s="26">
        <f t="shared" si="0"/>
        <v>135.02077691818147</v>
      </c>
      <c r="F70" s="26">
        <v>0</v>
      </c>
      <c r="G70" s="26">
        <v>0</v>
      </c>
    </row>
    <row r="71" spans="1:8" s="10" customFormat="1" ht="11.25" x14ac:dyDescent="0.2">
      <c r="A71" s="34" t="s">
        <v>1307</v>
      </c>
      <c r="B71" s="11" t="s">
        <v>1315</v>
      </c>
      <c r="C71" s="19">
        <v>1757</v>
      </c>
      <c r="D71" s="19">
        <v>50374.53297</v>
      </c>
      <c r="E71" s="26" t="s">
        <v>2040</v>
      </c>
      <c r="F71" s="26">
        <v>1094.3410200000001</v>
      </c>
      <c r="G71" s="26" t="s">
        <v>2040</v>
      </c>
    </row>
    <row r="72" spans="1:8" s="16" customFormat="1" ht="10.5" x14ac:dyDescent="0.15">
      <c r="A72" s="40" t="s">
        <v>46</v>
      </c>
      <c r="B72" s="12" t="s">
        <v>537</v>
      </c>
      <c r="C72" s="20">
        <v>10753308.032569999</v>
      </c>
      <c r="D72" s="20">
        <v>10375211.173770001</v>
      </c>
      <c r="E72" s="20">
        <f t="shared" si="0"/>
        <v>96.48390190576886</v>
      </c>
      <c r="F72" s="20">
        <v>10625785.63704</v>
      </c>
      <c r="G72" s="20">
        <f t="shared" ref="G72:G135" si="2">D72/F72*100</f>
        <v>97.641826479196681</v>
      </c>
      <c r="H72" s="25"/>
    </row>
    <row r="73" spans="1:8" s="16" customFormat="1" ht="11.25" x14ac:dyDescent="0.2">
      <c r="A73" s="17" t="s">
        <v>47</v>
      </c>
      <c r="B73" s="11" t="s">
        <v>538</v>
      </c>
      <c r="C73" s="19">
        <v>453546.62548000005</v>
      </c>
      <c r="D73" s="19">
        <v>452790.22594999999</v>
      </c>
      <c r="E73" s="26">
        <f t="shared" si="0"/>
        <v>99.833225629404794</v>
      </c>
      <c r="F73" s="26">
        <v>449622.76623000001</v>
      </c>
      <c r="G73" s="26">
        <f t="shared" si="2"/>
        <v>100.70447049346689</v>
      </c>
    </row>
    <row r="74" spans="1:8" s="16" customFormat="1" ht="22.5" x14ac:dyDescent="0.2">
      <c r="A74" s="17" t="s">
        <v>48</v>
      </c>
      <c r="B74" s="11" t="s">
        <v>539</v>
      </c>
      <c r="C74" s="19">
        <v>286722.79392000003</v>
      </c>
      <c r="D74" s="19">
        <v>287686.89038</v>
      </c>
      <c r="E74" s="26">
        <f t="shared" si="0"/>
        <v>100.33624688390452</v>
      </c>
      <c r="F74" s="26">
        <v>285629.34224000003</v>
      </c>
      <c r="G74" s="26">
        <f t="shared" si="2"/>
        <v>100.72035601239844</v>
      </c>
    </row>
    <row r="75" spans="1:8" s="16" customFormat="1" ht="33.75" x14ac:dyDescent="0.2">
      <c r="A75" s="17" t="s">
        <v>1344</v>
      </c>
      <c r="B75" s="11" t="s">
        <v>1466</v>
      </c>
      <c r="C75" s="19">
        <v>21505</v>
      </c>
      <c r="D75" s="19">
        <v>20281.800640000001</v>
      </c>
      <c r="E75" s="26">
        <f t="shared" si="0"/>
        <v>94.312023436410144</v>
      </c>
      <c r="F75" s="26">
        <v>0</v>
      </c>
      <c r="G75" s="26">
        <v>0</v>
      </c>
    </row>
    <row r="76" spans="1:8" s="16" customFormat="1" ht="22.5" x14ac:dyDescent="0.2">
      <c r="A76" s="17" t="s">
        <v>49</v>
      </c>
      <c r="B76" s="11" t="s">
        <v>540</v>
      </c>
      <c r="C76" s="19">
        <v>71876.341560000001</v>
      </c>
      <c r="D76" s="19">
        <v>72787.573260000005</v>
      </c>
      <c r="E76" s="26">
        <f t="shared" si="0"/>
        <v>101.26777696279845</v>
      </c>
      <c r="F76" s="26">
        <v>82433.21845</v>
      </c>
      <c r="G76" s="26">
        <f t="shared" si="2"/>
        <v>88.298837081254362</v>
      </c>
    </row>
    <row r="77" spans="1:8" s="10" customFormat="1" ht="33.75" x14ac:dyDescent="0.2">
      <c r="A77" s="17" t="s">
        <v>50</v>
      </c>
      <c r="B77" s="11" t="s">
        <v>541</v>
      </c>
      <c r="C77" s="19">
        <v>73442.490000000005</v>
      </c>
      <c r="D77" s="19">
        <v>72033.961670000004</v>
      </c>
      <c r="E77" s="26">
        <f t="shared" si="0"/>
        <v>98.082134293104716</v>
      </c>
      <c r="F77" s="26">
        <v>81560.20554000001</v>
      </c>
      <c r="G77" s="26">
        <f t="shared" si="2"/>
        <v>88.319985455004769</v>
      </c>
    </row>
    <row r="78" spans="1:8" s="10" customFormat="1" ht="11.25" x14ac:dyDescent="0.2">
      <c r="A78" s="17" t="s">
        <v>51</v>
      </c>
      <c r="B78" s="11" t="s">
        <v>542</v>
      </c>
      <c r="C78" s="19">
        <v>6919156</v>
      </c>
      <c r="D78" s="19">
        <v>6552604.6919499999</v>
      </c>
      <c r="E78" s="26">
        <f t="shared" si="0"/>
        <v>94.70236965245472</v>
      </c>
      <c r="F78" s="26">
        <v>6824261.7017399995</v>
      </c>
      <c r="G78" s="26">
        <f t="shared" si="2"/>
        <v>96.019246892001007</v>
      </c>
    </row>
    <row r="79" spans="1:8" s="10" customFormat="1" ht="22.5" x14ac:dyDescent="0.2">
      <c r="A79" s="17" t="s">
        <v>52</v>
      </c>
      <c r="B79" s="11" t="s">
        <v>543</v>
      </c>
      <c r="C79" s="19">
        <v>6144211</v>
      </c>
      <c r="D79" s="19">
        <v>5901001.2742400002</v>
      </c>
      <c r="E79" s="26">
        <f t="shared" si="0"/>
        <v>96.041644309415801</v>
      </c>
      <c r="F79" s="26">
        <v>6100733.5131899994</v>
      </c>
      <c r="G79" s="26">
        <f t="shared" si="2"/>
        <v>96.726094681595725</v>
      </c>
    </row>
    <row r="80" spans="1:8" s="10" customFormat="1" ht="22.5" x14ac:dyDescent="0.2">
      <c r="A80" s="17" t="s">
        <v>53</v>
      </c>
      <c r="B80" s="11" t="s">
        <v>544</v>
      </c>
      <c r="C80" s="19">
        <v>774945</v>
      </c>
      <c r="D80" s="19">
        <v>651603.41771000007</v>
      </c>
      <c r="E80" s="26">
        <f t="shared" si="0"/>
        <v>84.083827589054721</v>
      </c>
      <c r="F80" s="26">
        <v>723528.18854999996</v>
      </c>
      <c r="G80" s="26">
        <f t="shared" si="2"/>
        <v>90.059161207783475</v>
      </c>
    </row>
    <row r="81" spans="1:7" s="10" customFormat="1" ht="11.25" x14ac:dyDescent="0.2">
      <c r="A81" s="17" t="s">
        <v>54</v>
      </c>
      <c r="B81" s="11" t="s">
        <v>545</v>
      </c>
      <c r="C81" s="19">
        <v>1605243</v>
      </c>
      <c r="D81" s="19">
        <v>1593696.5655999999</v>
      </c>
      <c r="E81" s="26">
        <f t="shared" si="0"/>
        <v>99.280704890163037</v>
      </c>
      <c r="F81" s="26">
        <v>1547712.8421400001</v>
      </c>
      <c r="G81" s="26">
        <f t="shared" si="2"/>
        <v>102.97107591330823</v>
      </c>
    </row>
    <row r="82" spans="1:7" s="10" customFormat="1" ht="11.25" x14ac:dyDescent="0.2">
      <c r="A82" s="17" t="s">
        <v>55</v>
      </c>
      <c r="B82" s="11" t="s">
        <v>546</v>
      </c>
      <c r="C82" s="19">
        <v>207324</v>
      </c>
      <c r="D82" s="19">
        <v>265492.18244999996</v>
      </c>
      <c r="E82" s="26">
        <f t="shared" si="0"/>
        <v>128.05665646524281</v>
      </c>
      <c r="F82" s="26">
        <v>243585.57858999999</v>
      </c>
      <c r="G82" s="26">
        <f t="shared" si="2"/>
        <v>108.99339114688431</v>
      </c>
    </row>
    <row r="83" spans="1:7" s="10" customFormat="1" ht="11.25" x14ac:dyDescent="0.2">
      <c r="A83" s="17" t="s">
        <v>56</v>
      </c>
      <c r="B83" s="11" t="s">
        <v>547</v>
      </c>
      <c r="C83" s="19">
        <v>1397919</v>
      </c>
      <c r="D83" s="19">
        <v>1328204.3831500001</v>
      </c>
      <c r="E83" s="26">
        <f t="shared" si="0"/>
        <v>95.012971649287266</v>
      </c>
      <c r="F83" s="26">
        <v>1304127.26355</v>
      </c>
      <c r="G83" s="26">
        <f t="shared" si="2"/>
        <v>101.84622469546869</v>
      </c>
    </row>
    <row r="84" spans="1:7" s="10" customFormat="1" ht="11.25" x14ac:dyDescent="0.2">
      <c r="A84" s="17" t="s">
        <v>57</v>
      </c>
      <c r="B84" s="11" t="s">
        <v>548</v>
      </c>
      <c r="C84" s="19">
        <v>2352</v>
      </c>
      <c r="D84" s="19">
        <v>1868.16</v>
      </c>
      <c r="E84" s="26">
        <f t="shared" si="0"/>
        <v>79.428571428571431</v>
      </c>
      <c r="F84" s="26">
        <v>2234.1748900000002</v>
      </c>
      <c r="G84" s="26">
        <f t="shared" si="2"/>
        <v>83.617446797103696</v>
      </c>
    </row>
    <row r="85" spans="1:7" s="10" customFormat="1" ht="11.25" x14ac:dyDescent="0.2">
      <c r="A85" s="17" t="s">
        <v>58</v>
      </c>
      <c r="B85" s="11" t="s">
        <v>549</v>
      </c>
      <c r="C85" s="19">
        <v>1773010.4070899999</v>
      </c>
      <c r="D85" s="19">
        <v>1774251.53027</v>
      </c>
      <c r="E85" s="26">
        <f t="shared" si="0"/>
        <v>100.07000089649993</v>
      </c>
      <c r="F85" s="26">
        <v>1801954.1520400001</v>
      </c>
      <c r="G85" s="26">
        <f t="shared" si="2"/>
        <v>98.462634482756513</v>
      </c>
    </row>
    <row r="86" spans="1:7" s="16" customFormat="1" ht="11.25" x14ac:dyDescent="0.2">
      <c r="A86" s="17" t="s">
        <v>59</v>
      </c>
      <c r="B86" s="11" t="s">
        <v>550</v>
      </c>
      <c r="C86" s="19">
        <v>1123778.4319800001</v>
      </c>
      <c r="D86" s="19">
        <v>1132718.0388699998</v>
      </c>
      <c r="E86" s="26">
        <f t="shared" si="0"/>
        <v>100.79549550299242</v>
      </c>
      <c r="F86" s="26">
        <v>1125837.36261</v>
      </c>
      <c r="G86" s="26">
        <f t="shared" si="2"/>
        <v>100.61116076695559</v>
      </c>
    </row>
    <row r="87" spans="1:7" s="16" customFormat="1" ht="22.5" x14ac:dyDescent="0.2">
      <c r="A87" s="17" t="s">
        <v>60</v>
      </c>
      <c r="B87" s="11" t="s">
        <v>551</v>
      </c>
      <c r="C87" s="19">
        <v>572753.40350999997</v>
      </c>
      <c r="D87" s="19">
        <v>604314.18027999997</v>
      </c>
      <c r="E87" s="26">
        <f t="shared" si="0"/>
        <v>105.51036040581974</v>
      </c>
      <c r="F87" s="26">
        <v>612984.84908000007</v>
      </c>
      <c r="G87" s="26">
        <f t="shared" si="2"/>
        <v>98.585500308365937</v>
      </c>
    </row>
    <row r="88" spans="1:7" s="10" customFormat="1" ht="22.5" x14ac:dyDescent="0.2">
      <c r="A88" s="17" t="s">
        <v>1345</v>
      </c>
      <c r="B88" s="11" t="s">
        <v>1467</v>
      </c>
      <c r="C88" s="19">
        <v>50954</v>
      </c>
      <c r="D88" s="19">
        <v>48114.955329999997</v>
      </c>
      <c r="E88" s="26">
        <f t="shared" si="0"/>
        <v>94.428220218236049</v>
      </c>
      <c r="F88" s="26">
        <v>0</v>
      </c>
      <c r="G88" s="26">
        <v>0</v>
      </c>
    </row>
    <row r="89" spans="1:7" s="10" customFormat="1" ht="22.5" x14ac:dyDescent="0.2">
      <c r="A89" s="17" t="s">
        <v>61</v>
      </c>
      <c r="B89" s="11" t="s">
        <v>552</v>
      </c>
      <c r="C89" s="19">
        <v>309837.00975999999</v>
      </c>
      <c r="D89" s="19">
        <v>290760.40536999999</v>
      </c>
      <c r="E89" s="26">
        <f t="shared" si="0"/>
        <v>93.843019462143417</v>
      </c>
      <c r="F89" s="26">
        <v>308162.69686000003</v>
      </c>
      <c r="G89" s="26">
        <f t="shared" si="2"/>
        <v>94.352888371201544</v>
      </c>
    </row>
    <row r="90" spans="1:7" s="10" customFormat="1" ht="22.5" x14ac:dyDescent="0.2">
      <c r="A90" s="17" t="s">
        <v>62</v>
      </c>
      <c r="B90" s="11" t="s">
        <v>553</v>
      </c>
      <c r="C90" s="19">
        <v>190234.01871</v>
      </c>
      <c r="D90" s="19">
        <v>189528.49789</v>
      </c>
      <c r="E90" s="26">
        <f t="shared" si="0"/>
        <v>99.629130044781562</v>
      </c>
      <c r="F90" s="26">
        <v>204689.81667</v>
      </c>
      <c r="G90" s="26">
        <f t="shared" si="2"/>
        <v>92.59302732952122</v>
      </c>
    </row>
    <row r="91" spans="1:7" s="10" customFormat="1" ht="11.25" x14ac:dyDescent="0.2">
      <c r="A91" s="17" t="s">
        <v>63</v>
      </c>
      <c r="B91" s="11" t="s">
        <v>554</v>
      </c>
      <c r="C91" s="19">
        <v>649231.97511</v>
      </c>
      <c r="D91" s="19">
        <v>641533.49139999994</v>
      </c>
      <c r="E91" s="26">
        <f t="shared" si="0"/>
        <v>98.814216796901349</v>
      </c>
      <c r="F91" s="26">
        <v>676116.78943</v>
      </c>
      <c r="G91" s="26">
        <f t="shared" si="2"/>
        <v>94.885011203588732</v>
      </c>
    </row>
    <row r="92" spans="1:7" s="10" customFormat="1" ht="22.5" x14ac:dyDescent="0.2">
      <c r="A92" s="17" t="s">
        <v>64</v>
      </c>
      <c r="B92" s="11" t="s">
        <v>555</v>
      </c>
      <c r="C92" s="19">
        <v>196359</v>
      </c>
      <c r="D92" s="19">
        <v>206966.39752</v>
      </c>
      <c r="E92" s="26">
        <f t="shared" si="0"/>
        <v>105.40204295194006</v>
      </c>
      <c r="F92" s="26">
        <v>220159.92434</v>
      </c>
      <c r="G92" s="26">
        <f t="shared" si="2"/>
        <v>94.007298621875961</v>
      </c>
    </row>
    <row r="93" spans="1:7" s="10" customFormat="1" ht="22.5" x14ac:dyDescent="0.2">
      <c r="A93" s="17" t="s">
        <v>1346</v>
      </c>
      <c r="B93" s="11" t="s">
        <v>1468</v>
      </c>
      <c r="C93" s="19">
        <v>46828</v>
      </c>
      <c r="D93" s="19">
        <v>41451.228310000006</v>
      </c>
      <c r="E93" s="26">
        <f t="shared" si="0"/>
        <v>88.518041150593675</v>
      </c>
      <c r="F93" s="26">
        <v>0</v>
      </c>
      <c r="G93" s="26">
        <v>0</v>
      </c>
    </row>
    <row r="94" spans="1:7" s="10" customFormat="1" ht="22.5" x14ac:dyDescent="0.2">
      <c r="A94" s="17" t="s">
        <v>65</v>
      </c>
      <c r="B94" s="11" t="s">
        <v>556</v>
      </c>
      <c r="C94" s="19">
        <v>334456.02536999999</v>
      </c>
      <c r="D94" s="19">
        <v>324955.14068000001</v>
      </c>
      <c r="E94" s="26">
        <f t="shared" si="0"/>
        <v>97.159302279129406</v>
      </c>
      <c r="F94" s="26">
        <v>372431.25406999997</v>
      </c>
      <c r="G94" s="26">
        <f t="shared" si="2"/>
        <v>87.252382051406286</v>
      </c>
    </row>
    <row r="95" spans="1:7" s="10" customFormat="1" ht="22.5" x14ac:dyDescent="0.2">
      <c r="A95" s="17" t="s">
        <v>66</v>
      </c>
      <c r="B95" s="11" t="s">
        <v>557</v>
      </c>
      <c r="C95" s="19">
        <v>71588.949739999996</v>
      </c>
      <c r="D95" s="19">
        <v>68160.724889999998</v>
      </c>
      <c r="E95" s="26">
        <f t="shared" si="0"/>
        <v>95.211237401231912</v>
      </c>
      <c r="F95" s="26">
        <v>83525.611019999997</v>
      </c>
      <c r="G95" s="26">
        <f t="shared" si="2"/>
        <v>81.604580987356172</v>
      </c>
    </row>
    <row r="96" spans="1:7" s="10" customFormat="1" ht="21.75" x14ac:dyDescent="0.2">
      <c r="A96" s="24" t="s">
        <v>67</v>
      </c>
      <c r="B96" s="15" t="s">
        <v>558</v>
      </c>
      <c r="C96" s="21">
        <v>44417</v>
      </c>
      <c r="D96" s="21">
        <v>53779.419740000005</v>
      </c>
      <c r="E96" s="20">
        <f t="shared" si="0"/>
        <v>121.07846036427495</v>
      </c>
      <c r="F96" s="20">
        <v>41382.366399999999</v>
      </c>
      <c r="G96" s="20">
        <f t="shared" si="2"/>
        <v>129.95733308281763</v>
      </c>
    </row>
    <row r="97" spans="1:8" s="10" customFormat="1" ht="11.25" x14ac:dyDescent="0.2">
      <c r="A97" s="17" t="s">
        <v>68</v>
      </c>
      <c r="B97" s="11" t="s">
        <v>559</v>
      </c>
      <c r="C97" s="19">
        <v>38646</v>
      </c>
      <c r="D97" s="19">
        <v>47530.182260000001</v>
      </c>
      <c r="E97" s="26">
        <f t="shared" si="0"/>
        <v>122.98862045231071</v>
      </c>
      <c r="F97" s="26">
        <v>35371.328659999999</v>
      </c>
      <c r="G97" s="26">
        <f t="shared" si="2"/>
        <v>134.37488514178989</v>
      </c>
    </row>
    <row r="98" spans="1:8" s="10" customFormat="1" ht="11.25" x14ac:dyDescent="0.2">
      <c r="A98" s="17" t="s">
        <v>69</v>
      </c>
      <c r="B98" s="11" t="s">
        <v>560</v>
      </c>
      <c r="C98" s="19">
        <v>38535</v>
      </c>
      <c r="D98" s="19">
        <v>46944.515100000004</v>
      </c>
      <c r="E98" s="26">
        <f t="shared" si="0"/>
        <v>121.82305722070845</v>
      </c>
      <c r="F98" s="26">
        <v>35037.769810000005</v>
      </c>
      <c r="G98" s="26">
        <f t="shared" si="2"/>
        <v>133.98260036117293</v>
      </c>
    </row>
    <row r="99" spans="1:8" s="16" customFormat="1" ht="45" x14ac:dyDescent="0.2">
      <c r="A99" s="17" t="s">
        <v>1347</v>
      </c>
      <c r="B99" s="11" t="s">
        <v>561</v>
      </c>
      <c r="C99" s="19">
        <v>111</v>
      </c>
      <c r="D99" s="19">
        <v>585.66716000000008</v>
      </c>
      <c r="E99" s="26" t="s">
        <v>2040</v>
      </c>
      <c r="F99" s="26">
        <v>333.55884999999995</v>
      </c>
      <c r="G99" s="26">
        <f t="shared" si="2"/>
        <v>175.58135843195291</v>
      </c>
    </row>
    <row r="100" spans="1:8" s="10" customFormat="1" ht="22.5" x14ac:dyDescent="0.2">
      <c r="A100" s="17" t="s">
        <v>70</v>
      </c>
      <c r="B100" s="11" t="s">
        <v>562</v>
      </c>
      <c r="C100" s="19">
        <v>5771</v>
      </c>
      <c r="D100" s="19">
        <v>6249.2374800000007</v>
      </c>
      <c r="E100" s="26">
        <f t="shared" si="0"/>
        <v>108.28690833477734</v>
      </c>
      <c r="F100" s="26">
        <v>6011.0377400000007</v>
      </c>
      <c r="G100" s="26">
        <f t="shared" si="2"/>
        <v>103.96270578064946</v>
      </c>
    </row>
    <row r="101" spans="1:8" s="10" customFormat="1" ht="11.25" x14ac:dyDescent="0.2">
      <c r="A101" s="17" t="s">
        <v>71</v>
      </c>
      <c r="B101" s="11" t="s">
        <v>563</v>
      </c>
      <c r="C101" s="19">
        <v>5767</v>
      </c>
      <c r="D101" s="19">
        <v>6248.2948299999998</v>
      </c>
      <c r="E101" s="26">
        <f t="shared" si="0"/>
        <v>108.34567071267556</v>
      </c>
      <c r="F101" s="26">
        <v>6006.7521200000001</v>
      </c>
      <c r="G101" s="26">
        <f t="shared" si="2"/>
        <v>104.02118657761426</v>
      </c>
    </row>
    <row r="102" spans="1:8" s="16" customFormat="1" ht="22.5" x14ac:dyDescent="0.2">
      <c r="A102" s="17" t="s">
        <v>1845</v>
      </c>
      <c r="B102" s="33" t="s">
        <v>1893</v>
      </c>
      <c r="C102" s="26">
        <v>0</v>
      </c>
      <c r="D102" s="26">
        <v>0.22080000000000002</v>
      </c>
      <c r="E102" s="26">
        <v>0</v>
      </c>
      <c r="F102" s="26">
        <v>0</v>
      </c>
      <c r="G102" s="26">
        <v>0</v>
      </c>
      <c r="H102" s="25"/>
    </row>
    <row r="103" spans="1:8" s="16" customFormat="1" ht="22.5" x14ac:dyDescent="0.2">
      <c r="A103" s="17" t="s">
        <v>72</v>
      </c>
      <c r="B103" s="11" t="s">
        <v>564</v>
      </c>
      <c r="C103" s="19">
        <v>4</v>
      </c>
      <c r="D103" s="19">
        <v>0.72184999999999999</v>
      </c>
      <c r="E103" s="26">
        <f t="shared" si="0"/>
        <v>18.046250000000001</v>
      </c>
      <c r="F103" s="26">
        <v>4.2856199999999998</v>
      </c>
      <c r="G103" s="26">
        <f t="shared" si="2"/>
        <v>16.843537224485605</v>
      </c>
    </row>
    <row r="104" spans="1:8" s="16" customFormat="1" ht="10.5" x14ac:dyDescent="0.15">
      <c r="A104" s="24" t="s">
        <v>73</v>
      </c>
      <c r="B104" s="15" t="s">
        <v>565</v>
      </c>
      <c r="C104" s="21">
        <v>400867.5624</v>
      </c>
      <c r="D104" s="21">
        <v>377626.66674999997</v>
      </c>
      <c r="E104" s="20">
        <f t="shared" si="0"/>
        <v>94.202350643974171</v>
      </c>
      <c r="F104" s="20">
        <v>342929.05777999997</v>
      </c>
      <c r="G104" s="20">
        <f t="shared" si="2"/>
        <v>110.11801367741185</v>
      </c>
    </row>
    <row r="105" spans="1:8" s="16" customFormat="1" ht="33.75" x14ac:dyDescent="0.2">
      <c r="A105" s="17" t="s">
        <v>74</v>
      </c>
      <c r="B105" s="11" t="s">
        <v>566</v>
      </c>
      <c r="C105" s="19">
        <v>0</v>
      </c>
      <c r="D105" s="19">
        <v>1.2330000000000001</v>
      </c>
      <c r="E105" s="26">
        <v>0</v>
      </c>
      <c r="F105" s="26">
        <v>2.1</v>
      </c>
      <c r="G105" s="26">
        <f t="shared" si="2"/>
        <v>58.714285714285722</v>
      </c>
    </row>
    <row r="106" spans="1:8" s="10" customFormat="1" ht="22.5" x14ac:dyDescent="0.2">
      <c r="A106" s="17" t="s">
        <v>75</v>
      </c>
      <c r="B106" s="11" t="s">
        <v>567</v>
      </c>
      <c r="C106" s="19">
        <v>0</v>
      </c>
      <c r="D106" s="19">
        <v>1.2330000000000001</v>
      </c>
      <c r="E106" s="26">
        <v>0</v>
      </c>
      <c r="F106" s="26">
        <v>2.1</v>
      </c>
      <c r="G106" s="26">
        <f t="shared" si="2"/>
        <v>58.714285714285722</v>
      </c>
    </row>
    <row r="107" spans="1:8" s="10" customFormat="1" ht="22.5" x14ac:dyDescent="0.2">
      <c r="A107" s="17" t="s">
        <v>76</v>
      </c>
      <c r="B107" s="11" t="s">
        <v>568</v>
      </c>
      <c r="C107" s="19">
        <v>159490.5624</v>
      </c>
      <c r="D107" s="19">
        <v>169242.22238999998</v>
      </c>
      <c r="E107" s="26">
        <f t="shared" si="0"/>
        <v>106.11425519056293</v>
      </c>
      <c r="F107" s="26">
        <v>161498.20650999999</v>
      </c>
      <c r="G107" s="26">
        <f t="shared" si="2"/>
        <v>104.79510952310203</v>
      </c>
    </row>
    <row r="108" spans="1:8" s="10" customFormat="1" ht="33.75" x14ac:dyDescent="0.2">
      <c r="A108" s="17" t="s">
        <v>77</v>
      </c>
      <c r="B108" s="11" t="s">
        <v>569</v>
      </c>
      <c r="C108" s="19">
        <v>159490.5624</v>
      </c>
      <c r="D108" s="19">
        <v>169242.22238999998</v>
      </c>
      <c r="E108" s="26">
        <f t="shared" si="0"/>
        <v>106.11425519056293</v>
      </c>
      <c r="F108" s="26">
        <v>161498.20650999999</v>
      </c>
      <c r="G108" s="26">
        <f t="shared" si="2"/>
        <v>104.79510952310203</v>
      </c>
    </row>
    <row r="109" spans="1:8" s="10" customFormat="1" ht="33.75" x14ac:dyDescent="0.2">
      <c r="A109" s="17" t="s">
        <v>78</v>
      </c>
      <c r="B109" s="11" t="s">
        <v>570</v>
      </c>
      <c r="C109" s="19">
        <v>126.8</v>
      </c>
      <c r="D109" s="19">
        <v>68.58</v>
      </c>
      <c r="E109" s="26">
        <f t="shared" si="0"/>
        <v>54.085173501577287</v>
      </c>
      <c r="F109" s="26">
        <v>86.823210000000003</v>
      </c>
      <c r="G109" s="26">
        <f t="shared" si="2"/>
        <v>78.988095464334947</v>
      </c>
    </row>
    <row r="110" spans="1:8" s="10" customFormat="1" ht="45" x14ac:dyDescent="0.2">
      <c r="A110" s="17" t="s">
        <v>79</v>
      </c>
      <c r="B110" s="11" t="s">
        <v>571</v>
      </c>
      <c r="C110" s="19">
        <v>126.8</v>
      </c>
      <c r="D110" s="19">
        <v>68.58</v>
      </c>
      <c r="E110" s="26">
        <f t="shared" si="0"/>
        <v>54.085173501577287</v>
      </c>
      <c r="F110" s="26">
        <v>86.823210000000003</v>
      </c>
      <c r="G110" s="26">
        <f t="shared" si="2"/>
        <v>78.988095464334947</v>
      </c>
    </row>
    <row r="111" spans="1:8" s="10" customFormat="1" ht="45" x14ac:dyDescent="0.2">
      <c r="A111" s="17" t="s">
        <v>80</v>
      </c>
      <c r="B111" s="11" t="s">
        <v>572</v>
      </c>
      <c r="C111" s="19">
        <v>7780.2</v>
      </c>
      <c r="D111" s="19">
        <v>5387.518</v>
      </c>
      <c r="E111" s="26">
        <f t="shared" si="0"/>
        <v>69.246523225624017</v>
      </c>
      <c r="F111" s="26">
        <v>3455.2449999999999</v>
      </c>
      <c r="G111" s="26">
        <f t="shared" si="2"/>
        <v>155.92289403501053</v>
      </c>
    </row>
    <row r="112" spans="1:8" s="10" customFormat="1" ht="22.5" x14ac:dyDescent="0.2">
      <c r="A112" s="17" t="s">
        <v>81</v>
      </c>
      <c r="B112" s="11" t="s">
        <v>573</v>
      </c>
      <c r="C112" s="19">
        <v>233470</v>
      </c>
      <c r="D112" s="19">
        <v>202927.11336000002</v>
      </c>
      <c r="E112" s="26">
        <f t="shared" si="0"/>
        <v>86.917853839893795</v>
      </c>
      <c r="F112" s="26">
        <v>177886.68306000001</v>
      </c>
      <c r="G112" s="26">
        <f t="shared" si="2"/>
        <v>114.07661881668456</v>
      </c>
    </row>
    <row r="113" spans="1:8" s="10" customFormat="1" ht="56.25" x14ac:dyDescent="0.2">
      <c r="A113" s="17" t="s">
        <v>82</v>
      </c>
      <c r="B113" s="11" t="s">
        <v>574</v>
      </c>
      <c r="C113" s="19">
        <v>219</v>
      </c>
      <c r="D113" s="19">
        <v>17.53</v>
      </c>
      <c r="E113" s="26">
        <f t="shared" si="0"/>
        <v>8.0045662100456632</v>
      </c>
      <c r="F113" s="26">
        <v>-6.7288000000000006</v>
      </c>
      <c r="G113" s="26">
        <v>0</v>
      </c>
    </row>
    <row r="114" spans="1:8" s="10" customFormat="1" ht="22.5" x14ac:dyDescent="0.2">
      <c r="A114" s="17" t="s">
        <v>83</v>
      </c>
      <c r="B114" s="11" t="s">
        <v>575</v>
      </c>
      <c r="C114" s="19">
        <v>143794</v>
      </c>
      <c r="D114" s="19">
        <v>124387.47623999999</v>
      </c>
      <c r="E114" s="26">
        <f t="shared" si="0"/>
        <v>86.503940526030291</v>
      </c>
      <c r="F114" s="26">
        <v>123833.66915999999</v>
      </c>
      <c r="G114" s="26">
        <f t="shared" si="2"/>
        <v>100.44721850184739</v>
      </c>
    </row>
    <row r="115" spans="1:8" s="16" customFormat="1" ht="33.75" x14ac:dyDescent="0.2">
      <c r="A115" s="17" t="s">
        <v>84</v>
      </c>
      <c r="B115" s="11" t="s">
        <v>576</v>
      </c>
      <c r="C115" s="19">
        <v>47484.1</v>
      </c>
      <c r="D115" s="19">
        <v>39194.356289999996</v>
      </c>
      <c r="E115" s="26">
        <f t="shared" si="0"/>
        <v>82.542064164636159</v>
      </c>
      <c r="F115" s="26">
        <v>14290</v>
      </c>
      <c r="G115" s="26" t="s">
        <v>2040</v>
      </c>
    </row>
    <row r="116" spans="1:8" s="16" customFormat="1" ht="45" x14ac:dyDescent="0.2">
      <c r="A116" s="17" t="s">
        <v>85</v>
      </c>
      <c r="B116" s="11" t="s">
        <v>577</v>
      </c>
      <c r="C116" s="19">
        <v>47484.1</v>
      </c>
      <c r="D116" s="19">
        <v>39194.356289999996</v>
      </c>
      <c r="E116" s="26">
        <f t="shared" si="0"/>
        <v>82.542064164636159</v>
      </c>
      <c r="F116" s="26">
        <v>14290</v>
      </c>
      <c r="G116" s="26" t="s">
        <v>2040</v>
      </c>
    </row>
    <row r="117" spans="1:8" s="10" customFormat="1" ht="22.5" x14ac:dyDescent="0.2">
      <c r="A117" s="17" t="s">
        <v>86</v>
      </c>
      <c r="B117" s="11" t="s">
        <v>578</v>
      </c>
      <c r="C117" s="19">
        <v>6125.2</v>
      </c>
      <c r="D117" s="19">
        <v>6311.93</v>
      </c>
      <c r="E117" s="26">
        <f t="shared" si="0"/>
        <v>103.04855351661988</v>
      </c>
      <c r="F117" s="26">
        <v>5942.4970000000003</v>
      </c>
      <c r="G117" s="26">
        <f t="shared" si="2"/>
        <v>106.21679741697807</v>
      </c>
    </row>
    <row r="118" spans="1:8" s="10" customFormat="1" ht="45" x14ac:dyDescent="0.2">
      <c r="A118" s="17" t="s">
        <v>87</v>
      </c>
      <c r="B118" s="11" t="s">
        <v>579</v>
      </c>
      <c r="C118" s="19">
        <v>113.9</v>
      </c>
      <c r="D118" s="19">
        <v>128.69999999999999</v>
      </c>
      <c r="E118" s="26">
        <f t="shared" si="0"/>
        <v>112.99385425812115</v>
      </c>
      <c r="F118" s="26">
        <v>78.099999999999994</v>
      </c>
      <c r="G118" s="26">
        <f t="shared" si="2"/>
        <v>164.78873239436621</v>
      </c>
    </row>
    <row r="119" spans="1:8" s="10" customFormat="1" ht="22.5" x14ac:dyDescent="0.2">
      <c r="A119" s="17" t="s">
        <v>88</v>
      </c>
      <c r="B119" s="11" t="s">
        <v>580</v>
      </c>
      <c r="C119" s="19">
        <v>21</v>
      </c>
      <c r="D119" s="19">
        <v>0</v>
      </c>
      <c r="E119" s="26">
        <f t="shared" si="0"/>
        <v>0</v>
      </c>
      <c r="F119" s="26">
        <v>21</v>
      </c>
      <c r="G119" s="26">
        <f t="shared" si="2"/>
        <v>0</v>
      </c>
    </row>
    <row r="120" spans="1:8" s="10" customFormat="1" ht="67.5" x14ac:dyDescent="0.2">
      <c r="A120" s="17" t="s">
        <v>89</v>
      </c>
      <c r="B120" s="11" t="s">
        <v>581</v>
      </c>
      <c r="C120" s="19">
        <v>68</v>
      </c>
      <c r="D120" s="19">
        <v>36.56</v>
      </c>
      <c r="E120" s="26">
        <f t="shared" si="0"/>
        <v>53.764705882352949</v>
      </c>
      <c r="F120" s="26">
        <v>48</v>
      </c>
      <c r="G120" s="26">
        <f t="shared" si="2"/>
        <v>76.166666666666671</v>
      </c>
    </row>
    <row r="121" spans="1:8" s="10" customFormat="1" ht="45" x14ac:dyDescent="0.2">
      <c r="A121" s="17" t="s">
        <v>90</v>
      </c>
      <c r="B121" s="11" t="s">
        <v>582</v>
      </c>
      <c r="C121" s="19">
        <v>30222.7</v>
      </c>
      <c r="D121" s="19">
        <v>27407.063109999999</v>
      </c>
      <c r="E121" s="26">
        <f t="shared" si="0"/>
        <v>90.683701687804202</v>
      </c>
      <c r="F121" s="26">
        <v>29081.080699999999</v>
      </c>
      <c r="G121" s="26">
        <f t="shared" si="2"/>
        <v>94.243619735906165</v>
      </c>
    </row>
    <row r="122" spans="1:8" s="10" customFormat="1" ht="56.25" x14ac:dyDescent="0.2">
      <c r="A122" s="17" t="s">
        <v>91</v>
      </c>
      <c r="B122" s="11" t="s">
        <v>583</v>
      </c>
      <c r="C122" s="19">
        <v>7698.4</v>
      </c>
      <c r="D122" s="19">
        <v>5925.0634099999997</v>
      </c>
      <c r="E122" s="26">
        <f t="shared" si="0"/>
        <v>76.964868154421694</v>
      </c>
      <c r="F122" s="26">
        <v>8307.3255000000008</v>
      </c>
      <c r="G122" s="26">
        <f t="shared" si="2"/>
        <v>71.323356837287761</v>
      </c>
    </row>
    <row r="123" spans="1:8" s="16" customFormat="1" ht="112.5" x14ac:dyDescent="0.2">
      <c r="A123" s="17" t="s">
        <v>92</v>
      </c>
      <c r="B123" s="33" t="s">
        <v>584</v>
      </c>
      <c r="C123" s="26">
        <v>22524.3</v>
      </c>
      <c r="D123" s="26">
        <v>21481.9997</v>
      </c>
      <c r="E123" s="26">
        <f t="shared" si="0"/>
        <v>95.37255186620672</v>
      </c>
      <c r="F123" s="26">
        <v>20773.7552</v>
      </c>
      <c r="G123" s="26">
        <f t="shared" si="2"/>
        <v>103.40932341399692</v>
      </c>
      <c r="H123" s="25"/>
    </row>
    <row r="124" spans="1:8" s="16" customFormat="1" ht="22.5" x14ac:dyDescent="0.2">
      <c r="A124" s="17" t="s">
        <v>93</v>
      </c>
      <c r="B124" s="11" t="s">
        <v>585</v>
      </c>
      <c r="C124" s="19">
        <v>45</v>
      </c>
      <c r="D124" s="19">
        <v>105</v>
      </c>
      <c r="E124" s="26" t="s">
        <v>2040</v>
      </c>
      <c r="F124" s="26">
        <v>65</v>
      </c>
      <c r="G124" s="26">
        <f t="shared" si="2"/>
        <v>161.53846153846155</v>
      </c>
    </row>
    <row r="125" spans="1:8" s="16" customFormat="1" ht="78.75" x14ac:dyDescent="0.2">
      <c r="A125" s="17" t="s">
        <v>94</v>
      </c>
      <c r="B125" s="11" t="s">
        <v>586</v>
      </c>
      <c r="C125" s="19">
        <v>1.6</v>
      </c>
      <c r="D125" s="19">
        <v>3.4249999999999998</v>
      </c>
      <c r="E125" s="26" t="s">
        <v>2040</v>
      </c>
      <c r="F125" s="26">
        <v>0.59</v>
      </c>
      <c r="G125" s="26" t="s">
        <v>2040</v>
      </c>
    </row>
    <row r="126" spans="1:8" s="16" customFormat="1" ht="33.75" x14ac:dyDescent="0.2">
      <c r="A126" s="17" t="s">
        <v>95</v>
      </c>
      <c r="B126" s="11" t="s">
        <v>587</v>
      </c>
      <c r="C126" s="19">
        <v>2370</v>
      </c>
      <c r="D126" s="19">
        <v>2569.8777200000004</v>
      </c>
      <c r="E126" s="26">
        <f t="shared" si="0"/>
        <v>108.43365907172998</v>
      </c>
      <c r="F126" s="26">
        <v>2084.8000000000002</v>
      </c>
      <c r="G126" s="26">
        <f t="shared" si="2"/>
        <v>123.26735034535687</v>
      </c>
    </row>
    <row r="127" spans="1:8" s="10" customFormat="1" ht="56.25" x14ac:dyDescent="0.2">
      <c r="A127" s="17" t="s">
        <v>96</v>
      </c>
      <c r="B127" s="11" t="s">
        <v>588</v>
      </c>
      <c r="C127" s="19">
        <v>1640</v>
      </c>
      <c r="D127" s="19">
        <v>1622.4</v>
      </c>
      <c r="E127" s="26">
        <f t="shared" si="0"/>
        <v>98.926829268292693</v>
      </c>
      <c r="F127" s="26">
        <v>1537.6</v>
      </c>
      <c r="G127" s="26">
        <f t="shared" si="2"/>
        <v>105.51508844953175</v>
      </c>
    </row>
    <row r="128" spans="1:8" s="10" customFormat="1" ht="56.25" x14ac:dyDescent="0.2">
      <c r="A128" s="17" t="s">
        <v>97</v>
      </c>
      <c r="B128" s="11" t="s">
        <v>589</v>
      </c>
      <c r="C128" s="19">
        <v>730</v>
      </c>
      <c r="D128" s="19">
        <v>947.47771999999998</v>
      </c>
      <c r="E128" s="26">
        <f t="shared" si="0"/>
        <v>129.79146849315069</v>
      </c>
      <c r="F128" s="26">
        <v>547.20000000000005</v>
      </c>
      <c r="G128" s="26">
        <f t="shared" si="2"/>
        <v>173.15016812865497</v>
      </c>
    </row>
    <row r="129" spans="1:7" s="10" customFormat="1" ht="33.75" x14ac:dyDescent="0.2">
      <c r="A129" s="17" t="s">
        <v>1846</v>
      </c>
      <c r="B129" s="11" t="s">
        <v>1894</v>
      </c>
      <c r="C129" s="19">
        <v>0</v>
      </c>
      <c r="D129" s="19">
        <v>2.5</v>
      </c>
      <c r="E129" s="26">
        <v>0</v>
      </c>
      <c r="F129" s="26">
        <v>0</v>
      </c>
      <c r="G129" s="26">
        <v>0</v>
      </c>
    </row>
    <row r="130" spans="1:7" s="10" customFormat="1" ht="22.5" x14ac:dyDescent="0.2">
      <c r="A130" s="17" t="s">
        <v>98</v>
      </c>
      <c r="B130" s="11" t="s">
        <v>590</v>
      </c>
      <c r="C130" s="19">
        <v>4</v>
      </c>
      <c r="D130" s="19">
        <v>14.7</v>
      </c>
      <c r="E130" s="26" t="s">
        <v>2040</v>
      </c>
      <c r="F130" s="26">
        <v>11.175000000000001</v>
      </c>
      <c r="G130" s="26">
        <f t="shared" si="2"/>
        <v>131.54362416107381</v>
      </c>
    </row>
    <row r="131" spans="1:7" s="10" customFormat="1" ht="45" x14ac:dyDescent="0.2">
      <c r="A131" s="17" t="s">
        <v>99</v>
      </c>
      <c r="B131" s="11" t="s">
        <v>591</v>
      </c>
      <c r="C131" s="19">
        <v>1172</v>
      </c>
      <c r="D131" s="19">
        <v>572.75</v>
      </c>
      <c r="E131" s="26">
        <f t="shared" si="0"/>
        <v>48.869453924914673</v>
      </c>
      <c r="F131" s="26">
        <v>1387.5</v>
      </c>
      <c r="G131" s="26">
        <f t="shared" si="2"/>
        <v>41.27927927927928</v>
      </c>
    </row>
    <row r="132" spans="1:7" s="10" customFormat="1" ht="56.25" x14ac:dyDescent="0.2">
      <c r="A132" s="17" t="s">
        <v>100</v>
      </c>
      <c r="B132" s="11" t="s">
        <v>592</v>
      </c>
      <c r="C132" s="19">
        <v>567.5</v>
      </c>
      <c r="D132" s="19">
        <v>447.5</v>
      </c>
      <c r="E132" s="26">
        <f t="shared" si="0"/>
        <v>78.854625550660799</v>
      </c>
      <c r="F132" s="26">
        <v>325</v>
      </c>
      <c r="G132" s="26">
        <f t="shared" si="2"/>
        <v>137.69230769230768</v>
      </c>
    </row>
    <row r="133" spans="1:7" s="10" customFormat="1" ht="33.75" x14ac:dyDescent="0.2">
      <c r="A133" s="17" t="s">
        <v>101</v>
      </c>
      <c r="B133" s="11" t="s">
        <v>593</v>
      </c>
      <c r="C133" s="19">
        <v>495</v>
      </c>
      <c r="D133" s="19">
        <v>1420</v>
      </c>
      <c r="E133" s="26" t="s">
        <v>2040</v>
      </c>
      <c r="F133" s="26">
        <v>670</v>
      </c>
      <c r="G133" s="26" t="s">
        <v>2040</v>
      </c>
    </row>
    <row r="134" spans="1:7" s="10" customFormat="1" ht="45" x14ac:dyDescent="0.2">
      <c r="A134" s="17" t="s">
        <v>102</v>
      </c>
      <c r="B134" s="11" t="s">
        <v>594</v>
      </c>
      <c r="C134" s="19">
        <v>767</v>
      </c>
      <c r="D134" s="19">
        <v>307.745</v>
      </c>
      <c r="E134" s="26">
        <f t="shared" si="0"/>
        <v>40.123207301173402</v>
      </c>
      <c r="F134" s="26">
        <v>55</v>
      </c>
      <c r="G134" s="26" t="s">
        <v>2040</v>
      </c>
    </row>
    <row r="135" spans="1:7" s="10" customFormat="1" ht="21.75" x14ac:dyDescent="0.2">
      <c r="A135" s="24" t="s">
        <v>103</v>
      </c>
      <c r="B135" s="15" t="s">
        <v>595</v>
      </c>
      <c r="C135" s="21">
        <v>163</v>
      </c>
      <c r="D135" s="21">
        <v>13.15935</v>
      </c>
      <c r="E135" s="20">
        <f t="shared" si="0"/>
        <v>8.0732208588957057</v>
      </c>
      <c r="F135" s="20">
        <v>199.29593</v>
      </c>
      <c r="G135" s="20">
        <f t="shared" si="2"/>
        <v>6.6029195879715159</v>
      </c>
    </row>
    <row r="136" spans="1:7" s="16" customFormat="1" ht="22.5" x14ac:dyDescent="0.2">
      <c r="A136" s="17" t="s">
        <v>104</v>
      </c>
      <c r="B136" s="11" t="s">
        <v>596</v>
      </c>
      <c r="C136" s="19">
        <v>0</v>
      </c>
      <c r="D136" s="19">
        <v>2.2236199999999999</v>
      </c>
      <c r="E136" s="26">
        <v>0</v>
      </c>
      <c r="F136" s="26">
        <v>9.2081100000000013</v>
      </c>
      <c r="G136" s="26">
        <f t="shared" ref="G136:G199" si="3">D136/F136*100</f>
        <v>24.148495185222586</v>
      </c>
    </row>
    <row r="137" spans="1:7" s="16" customFormat="1" ht="22.5" x14ac:dyDescent="0.2">
      <c r="A137" s="17" t="s">
        <v>1693</v>
      </c>
      <c r="B137" s="11" t="s">
        <v>1744</v>
      </c>
      <c r="C137" s="19">
        <v>0</v>
      </c>
      <c r="D137" s="19">
        <v>1.0000000000000001E-5</v>
      </c>
      <c r="E137" s="26">
        <v>0</v>
      </c>
      <c r="F137" s="26">
        <v>0.65676000000000001</v>
      </c>
      <c r="G137" s="26">
        <v>0</v>
      </c>
    </row>
    <row r="138" spans="1:7" s="10" customFormat="1" ht="22.5" x14ac:dyDescent="0.2">
      <c r="A138" s="17" t="s">
        <v>1694</v>
      </c>
      <c r="B138" s="11" t="s">
        <v>1745</v>
      </c>
      <c r="C138" s="19">
        <v>0</v>
      </c>
      <c r="D138" s="19">
        <v>2.42197</v>
      </c>
      <c r="E138" s="26">
        <v>0</v>
      </c>
      <c r="F138" s="26">
        <v>0</v>
      </c>
      <c r="G138" s="26">
        <v>0</v>
      </c>
    </row>
    <row r="139" spans="1:7" s="10" customFormat="1" ht="22.5" x14ac:dyDescent="0.2">
      <c r="A139" s="17" t="s">
        <v>105</v>
      </c>
      <c r="B139" s="11" t="s">
        <v>597</v>
      </c>
      <c r="C139" s="19">
        <v>0</v>
      </c>
      <c r="D139" s="19">
        <v>-0.19836000000000001</v>
      </c>
      <c r="E139" s="26">
        <v>0</v>
      </c>
      <c r="F139" s="26">
        <v>8.5513500000000011</v>
      </c>
      <c r="G139" s="26">
        <v>0</v>
      </c>
    </row>
    <row r="140" spans="1:7" s="10" customFormat="1" ht="11.25" x14ac:dyDescent="0.2">
      <c r="A140" s="17" t="s">
        <v>1840</v>
      </c>
      <c r="B140" s="11" t="s">
        <v>1841</v>
      </c>
      <c r="C140" s="19">
        <v>0</v>
      </c>
      <c r="D140" s="19">
        <v>0.47238000000000002</v>
      </c>
      <c r="E140" s="26">
        <v>0</v>
      </c>
      <c r="F140" s="26">
        <v>1.1803599999999999</v>
      </c>
      <c r="G140" s="26">
        <f t="shared" si="3"/>
        <v>40.019993900166057</v>
      </c>
    </row>
    <row r="141" spans="1:7" s="10" customFormat="1" ht="11.25" x14ac:dyDescent="0.2">
      <c r="A141" s="17" t="s">
        <v>1847</v>
      </c>
      <c r="B141" s="11" t="s">
        <v>1895</v>
      </c>
      <c r="C141" s="19">
        <v>0</v>
      </c>
      <c r="D141" s="19">
        <v>0.28839999999999999</v>
      </c>
      <c r="E141" s="26">
        <v>0</v>
      </c>
      <c r="F141" s="26">
        <v>0.28983999999999999</v>
      </c>
      <c r="G141" s="26">
        <f t="shared" si="3"/>
        <v>99.503174165056578</v>
      </c>
    </row>
    <row r="142" spans="1:7" s="10" customFormat="1" ht="11.25" x14ac:dyDescent="0.2">
      <c r="A142" s="17" t="s">
        <v>1848</v>
      </c>
      <c r="B142" s="11" t="s">
        <v>1896</v>
      </c>
      <c r="C142" s="19">
        <v>0</v>
      </c>
      <c r="D142" s="19">
        <v>0.28839999999999999</v>
      </c>
      <c r="E142" s="26">
        <v>0</v>
      </c>
      <c r="F142" s="26">
        <v>0.28983999999999999</v>
      </c>
      <c r="G142" s="26">
        <f t="shared" si="3"/>
        <v>99.503174165056578</v>
      </c>
    </row>
    <row r="143" spans="1:7" s="10" customFormat="1" ht="11.25" x14ac:dyDescent="0.2">
      <c r="A143" s="17" t="s">
        <v>1849</v>
      </c>
      <c r="B143" s="11" t="s">
        <v>1842</v>
      </c>
      <c r="C143" s="19">
        <v>0</v>
      </c>
      <c r="D143" s="19">
        <v>0.18397999999999998</v>
      </c>
      <c r="E143" s="26">
        <v>0</v>
      </c>
      <c r="F143" s="26">
        <v>0.89051999999999998</v>
      </c>
      <c r="G143" s="26">
        <f t="shared" si="3"/>
        <v>20.65983919507703</v>
      </c>
    </row>
    <row r="144" spans="1:7" s="10" customFormat="1" ht="45" x14ac:dyDescent="0.2">
      <c r="A144" s="17" t="s">
        <v>1850</v>
      </c>
      <c r="B144" s="11" t="s">
        <v>1843</v>
      </c>
      <c r="C144" s="19">
        <v>0</v>
      </c>
      <c r="D144" s="19">
        <v>0.18397999999999998</v>
      </c>
      <c r="E144" s="26">
        <v>0</v>
      </c>
      <c r="F144" s="26">
        <v>0.89051999999999998</v>
      </c>
      <c r="G144" s="26">
        <f t="shared" si="3"/>
        <v>20.65983919507703</v>
      </c>
    </row>
    <row r="145" spans="1:8" s="16" customFormat="1" ht="11.25" x14ac:dyDescent="0.2">
      <c r="A145" s="36" t="s">
        <v>106</v>
      </c>
      <c r="B145" s="33" t="s">
        <v>598</v>
      </c>
      <c r="C145" s="26">
        <v>137</v>
      </c>
      <c r="D145" s="26">
        <v>-56.536819999999999</v>
      </c>
      <c r="E145" s="26">
        <v>0</v>
      </c>
      <c r="F145" s="26">
        <v>165.24196000000001</v>
      </c>
      <c r="G145" s="26">
        <v>0</v>
      </c>
      <c r="H145" s="25"/>
    </row>
    <row r="146" spans="1:8" s="16" customFormat="1" ht="11.25" x14ac:dyDescent="0.2">
      <c r="A146" s="17" t="s">
        <v>107</v>
      </c>
      <c r="B146" s="11" t="s">
        <v>599</v>
      </c>
      <c r="C146" s="19">
        <v>1</v>
      </c>
      <c r="D146" s="19">
        <v>15.21669</v>
      </c>
      <c r="E146" s="26" t="s">
        <v>2040</v>
      </c>
      <c r="F146" s="26">
        <v>15.661530000000001</v>
      </c>
      <c r="G146" s="26">
        <f t="shared" si="3"/>
        <v>97.159664477225391</v>
      </c>
    </row>
    <row r="147" spans="1:8" s="16" customFormat="1" ht="22.5" x14ac:dyDescent="0.2">
      <c r="A147" s="17" t="s">
        <v>108</v>
      </c>
      <c r="B147" s="11" t="s">
        <v>600</v>
      </c>
      <c r="C147" s="19">
        <v>0</v>
      </c>
      <c r="D147" s="19">
        <v>1.0750599999999999</v>
      </c>
      <c r="E147" s="26">
        <v>0</v>
      </c>
      <c r="F147" s="26">
        <v>6.5138400000000001</v>
      </c>
      <c r="G147" s="26">
        <f t="shared" si="3"/>
        <v>16.504243272785331</v>
      </c>
    </row>
    <row r="148" spans="1:8" s="16" customFormat="1" ht="11.25" x14ac:dyDescent="0.2">
      <c r="A148" s="17" t="s">
        <v>109</v>
      </c>
      <c r="B148" s="11" t="s">
        <v>601</v>
      </c>
      <c r="C148" s="19">
        <v>0</v>
      </c>
      <c r="D148" s="19">
        <v>20.926919999999999</v>
      </c>
      <c r="E148" s="26">
        <v>0</v>
      </c>
      <c r="F148" s="26">
        <v>21.533939999999998</v>
      </c>
      <c r="G148" s="26">
        <f t="shared" si="3"/>
        <v>97.181101089721622</v>
      </c>
    </row>
    <row r="149" spans="1:8" s="10" customFormat="1" ht="11.25" x14ac:dyDescent="0.2">
      <c r="A149" s="17" t="s">
        <v>1800</v>
      </c>
      <c r="B149" s="11" t="s">
        <v>1822</v>
      </c>
      <c r="C149" s="19">
        <v>0</v>
      </c>
      <c r="D149" s="19">
        <v>-1.9910099999999999</v>
      </c>
      <c r="E149" s="26">
        <v>0</v>
      </c>
      <c r="F149" s="26">
        <v>-1.6327499999999999</v>
      </c>
      <c r="G149" s="26">
        <f t="shared" si="3"/>
        <v>121.94212218649518</v>
      </c>
    </row>
    <row r="150" spans="1:8" s="10" customFormat="1" ht="11.25" x14ac:dyDescent="0.2">
      <c r="A150" s="17" t="s">
        <v>110</v>
      </c>
      <c r="B150" s="11" t="s">
        <v>602</v>
      </c>
      <c r="C150" s="19">
        <v>136</v>
      </c>
      <c r="D150" s="19">
        <v>-91.764479999999992</v>
      </c>
      <c r="E150" s="26">
        <v>0</v>
      </c>
      <c r="F150" s="26">
        <v>123.16539999999999</v>
      </c>
      <c r="G150" s="26">
        <v>0</v>
      </c>
    </row>
    <row r="151" spans="1:8" s="10" customFormat="1" ht="22.5" x14ac:dyDescent="0.2">
      <c r="A151" s="17" t="s">
        <v>111</v>
      </c>
      <c r="B151" s="11" t="s">
        <v>603</v>
      </c>
      <c r="C151" s="19">
        <v>36</v>
      </c>
      <c r="D151" s="19">
        <v>-15.362020000000001</v>
      </c>
      <c r="E151" s="26">
        <v>0</v>
      </c>
      <c r="F151" s="26">
        <v>75.427530000000004</v>
      </c>
      <c r="G151" s="26">
        <v>0</v>
      </c>
    </row>
    <row r="152" spans="1:8" s="10" customFormat="1" ht="22.5" x14ac:dyDescent="0.2">
      <c r="A152" s="17" t="s">
        <v>1348</v>
      </c>
      <c r="B152" s="11" t="s">
        <v>1469</v>
      </c>
      <c r="C152" s="19">
        <v>49</v>
      </c>
      <c r="D152" s="19">
        <v>-24.70955</v>
      </c>
      <c r="E152" s="26">
        <v>0</v>
      </c>
      <c r="F152" s="26">
        <v>0</v>
      </c>
      <c r="G152" s="26">
        <v>0</v>
      </c>
    </row>
    <row r="153" spans="1:8" s="10" customFormat="1" ht="22.5" x14ac:dyDescent="0.2">
      <c r="A153" s="17" t="s">
        <v>112</v>
      </c>
      <c r="B153" s="11" t="s">
        <v>604</v>
      </c>
      <c r="C153" s="19">
        <v>48</v>
      </c>
      <c r="D153" s="19">
        <v>-44.753480000000003</v>
      </c>
      <c r="E153" s="26">
        <v>0</v>
      </c>
      <c r="F153" s="26">
        <v>46.362029999999997</v>
      </c>
      <c r="G153" s="26">
        <v>0</v>
      </c>
    </row>
    <row r="154" spans="1:8" s="10" customFormat="1" ht="22.5" x14ac:dyDescent="0.2">
      <c r="A154" s="17" t="s">
        <v>113</v>
      </c>
      <c r="B154" s="11" t="s">
        <v>605</v>
      </c>
      <c r="C154" s="19">
        <v>3</v>
      </c>
      <c r="D154" s="19">
        <v>-6.9394300000000007</v>
      </c>
      <c r="E154" s="26">
        <v>0</v>
      </c>
      <c r="F154" s="26">
        <v>1.37584</v>
      </c>
      <c r="G154" s="26">
        <v>0</v>
      </c>
    </row>
    <row r="155" spans="1:8" s="10" customFormat="1" ht="22.5" x14ac:dyDescent="0.2">
      <c r="A155" s="17" t="s">
        <v>114</v>
      </c>
      <c r="B155" s="11" t="s">
        <v>606</v>
      </c>
      <c r="C155" s="19">
        <v>24</v>
      </c>
      <c r="D155" s="19">
        <v>13.28382</v>
      </c>
      <c r="E155" s="26">
        <f t="shared" ref="E155:E210" si="4">D155/C155*100</f>
        <v>55.349250000000005</v>
      </c>
      <c r="F155" s="26">
        <v>11.177850000000001</v>
      </c>
      <c r="G155" s="26">
        <f t="shared" si="3"/>
        <v>118.84056415142446</v>
      </c>
    </row>
    <row r="156" spans="1:8" s="10" customFormat="1" ht="11.25" x14ac:dyDescent="0.2">
      <c r="A156" s="17" t="s">
        <v>115</v>
      </c>
      <c r="B156" s="11" t="s">
        <v>607</v>
      </c>
      <c r="C156" s="19">
        <v>24</v>
      </c>
      <c r="D156" s="19">
        <v>11.0722</v>
      </c>
      <c r="E156" s="26">
        <f t="shared" si="4"/>
        <v>46.134166666666673</v>
      </c>
      <c r="F156" s="26">
        <v>9.3371899999999997</v>
      </c>
      <c r="G156" s="26">
        <f t="shared" si="3"/>
        <v>118.58171462720584</v>
      </c>
    </row>
    <row r="157" spans="1:8" s="10" customFormat="1" ht="11.25" x14ac:dyDescent="0.2">
      <c r="A157" s="17" t="s">
        <v>1695</v>
      </c>
      <c r="B157" s="11" t="s">
        <v>1746</v>
      </c>
      <c r="C157" s="19">
        <v>0</v>
      </c>
      <c r="D157" s="19">
        <v>2.2116199999999999</v>
      </c>
      <c r="E157" s="26">
        <v>0</v>
      </c>
      <c r="F157" s="26">
        <v>1.8406600000000002</v>
      </c>
      <c r="G157" s="26">
        <f t="shared" si="3"/>
        <v>120.1536405419795</v>
      </c>
    </row>
    <row r="158" spans="1:8" s="16" customFormat="1" ht="11.25" x14ac:dyDescent="0.2">
      <c r="A158" s="17" t="s">
        <v>116</v>
      </c>
      <c r="B158" s="11" t="s">
        <v>608</v>
      </c>
      <c r="C158" s="19">
        <v>2</v>
      </c>
      <c r="D158" s="19">
        <v>5.7773500000000002</v>
      </c>
      <c r="E158" s="26" t="s">
        <v>2040</v>
      </c>
      <c r="F158" s="26">
        <v>12.48765</v>
      </c>
      <c r="G158" s="26">
        <f t="shared" si="3"/>
        <v>46.264509335223202</v>
      </c>
    </row>
    <row r="159" spans="1:8" s="16" customFormat="1" ht="33.75" x14ac:dyDescent="0.2">
      <c r="A159" s="17" t="s">
        <v>117</v>
      </c>
      <c r="B159" s="11" t="s">
        <v>609</v>
      </c>
      <c r="C159" s="19">
        <v>0</v>
      </c>
      <c r="D159" s="19">
        <v>2.1305999999999998</v>
      </c>
      <c r="E159" s="26">
        <v>0</v>
      </c>
      <c r="F159" s="26">
        <v>4.1348199999999995</v>
      </c>
      <c r="G159" s="26">
        <f t="shared" si="3"/>
        <v>51.528240648927891</v>
      </c>
    </row>
    <row r="160" spans="1:8" s="10" customFormat="1" ht="45" x14ac:dyDescent="0.2">
      <c r="A160" s="17" t="s">
        <v>1684</v>
      </c>
      <c r="B160" s="11" t="s">
        <v>1685</v>
      </c>
      <c r="C160" s="19">
        <v>0</v>
      </c>
      <c r="D160" s="19">
        <v>0.65391999999999995</v>
      </c>
      <c r="E160" s="26">
        <v>0</v>
      </c>
      <c r="F160" s="26">
        <v>2.52658</v>
      </c>
      <c r="G160" s="26">
        <f t="shared" si="3"/>
        <v>25.881626546557001</v>
      </c>
    </row>
    <row r="161" spans="1:7" s="10" customFormat="1" ht="45" x14ac:dyDescent="0.2">
      <c r="A161" s="17" t="s">
        <v>1696</v>
      </c>
      <c r="B161" s="11" t="s">
        <v>1747</v>
      </c>
      <c r="C161" s="19">
        <v>0</v>
      </c>
      <c r="D161" s="19">
        <v>0.85523000000000005</v>
      </c>
      <c r="E161" s="26">
        <v>0</v>
      </c>
      <c r="F161" s="26">
        <v>0</v>
      </c>
      <c r="G161" s="26">
        <v>0</v>
      </c>
    </row>
    <row r="162" spans="1:7" s="10" customFormat="1" ht="45" x14ac:dyDescent="0.2">
      <c r="A162" s="17" t="s">
        <v>118</v>
      </c>
      <c r="B162" s="11" t="s">
        <v>610</v>
      </c>
      <c r="C162" s="19">
        <v>0</v>
      </c>
      <c r="D162" s="19">
        <v>0.62145000000000006</v>
      </c>
      <c r="E162" s="26">
        <v>0</v>
      </c>
      <c r="F162" s="26">
        <v>1.6082400000000001</v>
      </c>
      <c r="G162" s="26">
        <f t="shared" si="3"/>
        <v>38.641620653633787</v>
      </c>
    </row>
    <row r="163" spans="1:7" s="10" customFormat="1" ht="11.25" x14ac:dyDescent="0.2">
      <c r="A163" s="17" t="s">
        <v>1851</v>
      </c>
      <c r="B163" s="11" t="s">
        <v>1897</v>
      </c>
      <c r="C163" s="19">
        <v>0</v>
      </c>
      <c r="D163" s="19">
        <v>-0.13100000000000001</v>
      </c>
      <c r="E163" s="26">
        <v>0</v>
      </c>
      <c r="F163" s="26">
        <v>0</v>
      </c>
      <c r="G163" s="26">
        <v>0</v>
      </c>
    </row>
    <row r="164" spans="1:7" s="10" customFormat="1" ht="22.5" x14ac:dyDescent="0.2">
      <c r="A164" s="17" t="s">
        <v>1852</v>
      </c>
      <c r="B164" s="11" t="s">
        <v>1898</v>
      </c>
      <c r="C164" s="19">
        <v>0</v>
      </c>
      <c r="D164" s="19">
        <v>-0.13100000000000001</v>
      </c>
      <c r="E164" s="26">
        <v>0</v>
      </c>
      <c r="F164" s="26">
        <v>0</v>
      </c>
      <c r="G164" s="26">
        <v>0</v>
      </c>
    </row>
    <row r="165" spans="1:7" s="10" customFormat="1" ht="11.25" x14ac:dyDescent="0.2">
      <c r="A165" s="17" t="s">
        <v>119</v>
      </c>
      <c r="B165" s="11" t="s">
        <v>611</v>
      </c>
      <c r="C165" s="19">
        <v>2</v>
      </c>
      <c r="D165" s="19">
        <v>3.7777500000000002</v>
      </c>
      <c r="E165" s="26">
        <f t="shared" si="4"/>
        <v>188.88750000000002</v>
      </c>
      <c r="F165" s="26">
        <v>8.3528299999999991</v>
      </c>
      <c r="G165" s="26">
        <f t="shared" si="3"/>
        <v>45.22718647452421</v>
      </c>
    </row>
    <row r="166" spans="1:7" s="10" customFormat="1" ht="22.5" x14ac:dyDescent="0.2">
      <c r="A166" s="17" t="s">
        <v>1349</v>
      </c>
      <c r="B166" s="11" t="s">
        <v>1470</v>
      </c>
      <c r="C166" s="19">
        <v>1</v>
      </c>
      <c r="D166" s="19">
        <v>3.7261700000000002</v>
      </c>
      <c r="E166" s="26" t="s">
        <v>2040</v>
      </c>
      <c r="F166" s="26">
        <v>1.1140999999999999</v>
      </c>
      <c r="G166" s="26" t="s">
        <v>2040</v>
      </c>
    </row>
    <row r="167" spans="1:7" s="10" customFormat="1" ht="22.5" x14ac:dyDescent="0.2">
      <c r="A167" s="17" t="s">
        <v>120</v>
      </c>
      <c r="B167" s="11" t="s">
        <v>612</v>
      </c>
      <c r="C167" s="19">
        <v>1</v>
      </c>
      <c r="D167" s="19">
        <v>5.1580000000000001E-2</v>
      </c>
      <c r="E167" s="26">
        <f t="shared" si="4"/>
        <v>5.1580000000000004</v>
      </c>
      <c r="F167" s="26">
        <v>7.2387299999999994</v>
      </c>
      <c r="G167" s="26">
        <f t="shared" si="3"/>
        <v>0.71255593177256238</v>
      </c>
    </row>
    <row r="168" spans="1:7" s="10" customFormat="1" ht="22.5" x14ac:dyDescent="0.2">
      <c r="A168" s="17" t="s">
        <v>1697</v>
      </c>
      <c r="B168" s="11" t="s">
        <v>1748</v>
      </c>
      <c r="C168" s="19">
        <v>0</v>
      </c>
      <c r="D168" s="19">
        <v>47.939</v>
      </c>
      <c r="E168" s="26">
        <v>0</v>
      </c>
      <c r="F168" s="26">
        <v>0</v>
      </c>
      <c r="G168" s="26">
        <v>0</v>
      </c>
    </row>
    <row r="169" spans="1:7" s="10" customFormat="1" ht="22.5" x14ac:dyDescent="0.2">
      <c r="A169" s="17" t="s">
        <v>1697</v>
      </c>
      <c r="B169" s="11" t="s">
        <v>1749</v>
      </c>
      <c r="C169" s="19">
        <v>0</v>
      </c>
      <c r="D169" s="19">
        <v>47.939</v>
      </c>
      <c r="E169" s="26">
        <v>0</v>
      </c>
      <c r="F169" s="26">
        <v>0</v>
      </c>
      <c r="G169" s="26">
        <v>0</v>
      </c>
    </row>
    <row r="170" spans="1:7" s="10" customFormat="1" ht="32.25" x14ac:dyDescent="0.2">
      <c r="A170" s="24" t="s">
        <v>121</v>
      </c>
      <c r="B170" s="15" t="s">
        <v>613</v>
      </c>
      <c r="C170" s="21">
        <v>1367459.1942400001</v>
      </c>
      <c r="D170" s="21">
        <v>2455635.3143600002</v>
      </c>
      <c r="E170" s="20">
        <f t="shared" si="4"/>
        <v>179.57649666648967</v>
      </c>
      <c r="F170" s="20">
        <v>1252951.14268</v>
      </c>
      <c r="G170" s="20">
        <f t="shared" si="3"/>
        <v>195.98811403831107</v>
      </c>
    </row>
    <row r="171" spans="1:7" s="16" customFormat="1" ht="45" x14ac:dyDescent="0.2">
      <c r="A171" s="17" t="s">
        <v>122</v>
      </c>
      <c r="B171" s="11" t="s">
        <v>614</v>
      </c>
      <c r="C171" s="19">
        <v>5776</v>
      </c>
      <c r="D171" s="19">
        <v>2983.1039000000001</v>
      </c>
      <c r="E171" s="26">
        <f t="shared" si="4"/>
        <v>51.64653566481995</v>
      </c>
      <c r="F171" s="26">
        <v>3301.1585599999999</v>
      </c>
      <c r="G171" s="26">
        <f t="shared" si="3"/>
        <v>90.365362516849245</v>
      </c>
    </row>
    <row r="172" spans="1:7" s="10" customFormat="1" ht="33.75" x14ac:dyDescent="0.2">
      <c r="A172" s="17" t="s">
        <v>123</v>
      </c>
      <c r="B172" s="11" t="s">
        <v>615</v>
      </c>
      <c r="C172" s="19">
        <v>5767.5</v>
      </c>
      <c r="D172" s="19">
        <v>2983.1039000000001</v>
      </c>
      <c r="E172" s="26">
        <f t="shared" si="4"/>
        <v>51.72265106198526</v>
      </c>
      <c r="F172" s="26">
        <v>3301.1585599999999</v>
      </c>
      <c r="G172" s="26">
        <f t="shared" si="3"/>
        <v>90.365362516849245</v>
      </c>
    </row>
    <row r="173" spans="1:7" s="10" customFormat="1" ht="33.75" x14ac:dyDescent="0.2">
      <c r="A173" s="17" t="s">
        <v>124</v>
      </c>
      <c r="B173" s="11" t="s">
        <v>616</v>
      </c>
      <c r="C173" s="19">
        <v>8.5</v>
      </c>
      <c r="D173" s="19">
        <v>0</v>
      </c>
      <c r="E173" s="26">
        <f t="shared" si="4"/>
        <v>0</v>
      </c>
      <c r="F173" s="26">
        <v>0</v>
      </c>
      <c r="G173" s="26">
        <v>0</v>
      </c>
    </row>
    <row r="174" spans="1:7" s="10" customFormat="1" ht="11.25" x14ac:dyDescent="0.2">
      <c r="A174" s="17" t="s">
        <v>1698</v>
      </c>
      <c r="B174" s="11" t="s">
        <v>1750</v>
      </c>
      <c r="C174" s="19">
        <v>0</v>
      </c>
      <c r="D174" s="19">
        <v>1067679.27923</v>
      </c>
      <c r="E174" s="26">
        <v>0</v>
      </c>
      <c r="F174" s="26">
        <v>0</v>
      </c>
      <c r="G174" s="26">
        <v>0</v>
      </c>
    </row>
    <row r="175" spans="1:7" s="10" customFormat="1" ht="33.75" x14ac:dyDescent="0.2">
      <c r="A175" s="17" t="s">
        <v>1699</v>
      </c>
      <c r="B175" s="11" t="s">
        <v>1751</v>
      </c>
      <c r="C175" s="19">
        <v>0</v>
      </c>
      <c r="D175" s="19">
        <v>1067679.27923</v>
      </c>
      <c r="E175" s="26">
        <v>0</v>
      </c>
      <c r="F175" s="26">
        <v>0</v>
      </c>
      <c r="G175" s="26">
        <v>0</v>
      </c>
    </row>
    <row r="176" spans="1:7" s="10" customFormat="1" ht="33.75" x14ac:dyDescent="0.2">
      <c r="A176" s="17" t="s">
        <v>1700</v>
      </c>
      <c r="B176" s="11" t="s">
        <v>1752</v>
      </c>
      <c r="C176" s="19">
        <v>0</v>
      </c>
      <c r="D176" s="19">
        <v>1067679.27923</v>
      </c>
      <c r="E176" s="26">
        <v>0</v>
      </c>
      <c r="F176" s="26">
        <v>0</v>
      </c>
      <c r="G176" s="26">
        <v>0</v>
      </c>
    </row>
    <row r="177" spans="1:8" s="16" customFormat="1" ht="22.5" x14ac:dyDescent="0.2">
      <c r="A177" s="17" t="s">
        <v>125</v>
      </c>
      <c r="B177" s="11" t="s">
        <v>617</v>
      </c>
      <c r="C177" s="19">
        <v>586.16999999999996</v>
      </c>
      <c r="D177" s="19">
        <v>0</v>
      </c>
      <c r="E177" s="26">
        <f t="shared" si="4"/>
        <v>0</v>
      </c>
      <c r="F177" s="26">
        <v>0</v>
      </c>
      <c r="G177" s="26">
        <v>0</v>
      </c>
    </row>
    <row r="178" spans="1:8" s="10" customFormat="1" ht="22.5" x14ac:dyDescent="0.2">
      <c r="A178" s="17" t="s">
        <v>126</v>
      </c>
      <c r="B178" s="11" t="s">
        <v>618</v>
      </c>
      <c r="C178" s="19">
        <v>412.4</v>
      </c>
      <c r="D178" s="19">
        <v>0</v>
      </c>
      <c r="E178" s="26">
        <f t="shared" si="4"/>
        <v>0</v>
      </c>
      <c r="F178" s="26">
        <v>0</v>
      </c>
      <c r="G178" s="26">
        <v>0</v>
      </c>
    </row>
    <row r="179" spans="1:8" s="10" customFormat="1" ht="22.5" x14ac:dyDescent="0.2">
      <c r="A179" s="17" t="s">
        <v>127</v>
      </c>
      <c r="B179" s="11" t="s">
        <v>619</v>
      </c>
      <c r="C179" s="19">
        <v>173.77</v>
      </c>
      <c r="D179" s="19">
        <v>0</v>
      </c>
      <c r="E179" s="26">
        <f t="shared" si="4"/>
        <v>0</v>
      </c>
      <c r="F179" s="26">
        <v>0</v>
      </c>
      <c r="G179" s="26">
        <v>0</v>
      </c>
    </row>
    <row r="180" spans="1:8" s="10" customFormat="1" ht="56.25" x14ac:dyDescent="0.2">
      <c r="A180" s="17" t="s">
        <v>128</v>
      </c>
      <c r="B180" s="11" t="s">
        <v>620</v>
      </c>
      <c r="C180" s="19">
        <v>1257440.52728</v>
      </c>
      <c r="D180" s="19">
        <v>1278159.3717</v>
      </c>
      <c r="E180" s="26">
        <f t="shared" si="4"/>
        <v>101.64769974965078</v>
      </c>
      <c r="F180" s="26">
        <v>1149511.9338699998</v>
      </c>
      <c r="G180" s="26">
        <f t="shared" si="3"/>
        <v>111.19148344957932</v>
      </c>
    </row>
    <row r="181" spans="1:8" s="10" customFormat="1" ht="45" x14ac:dyDescent="0.2">
      <c r="A181" s="17" t="s">
        <v>129</v>
      </c>
      <c r="B181" s="11" t="s">
        <v>621</v>
      </c>
      <c r="C181" s="19">
        <v>610894.12177999993</v>
      </c>
      <c r="D181" s="19">
        <v>641731.43519000011</v>
      </c>
      <c r="E181" s="26">
        <f t="shared" si="4"/>
        <v>105.04789820536291</v>
      </c>
      <c r="F181" s="26">
        <v>583435.91524999996</v>
      </c>
      <c r="G181" s="26">
        <f t="shared" si="3"/>
        <v>109.99176060579347</v>
      </c>
    </row>
    <row r="182" spans="1:8" s="10" customFormat="1" ht="45" x14ac:dyDescent="0.2">
      <c r="A182" s="17" t="s">
        <v>130</v>
      </c>
      <c r="B182" s="11" t="s">
        <v>622</v>
      </c>
      <c r="C182" s="19">
        <v>406765.13244000002</v>
      </c>
      <c r="D182" s="19">
        <v>427108.32011999999</v>
      </c>
      <c r="E182" s="26">
        <f t="shared" si="4"/>
        <v>105.00121226172223</v>
      </c>
      <c r="F182" s="26">
        <v>368877.17512999999</v>
      </c>
      <c r="G182" s="26">
        <f t="shared" si="3"/>
        <v>115.78605262564108</v>
      </c>
    </row>
    <row r="183" spans="1:8" s="10" customFormat="1" ht="56.25" x14ac:dyDescent="0.2">
      <c r="A183" s="17" t="s">
        <v>1350</v>
      </c>
      <c r="B183" s="11" t="s">
        <v>1471</v>
      </c>
      <c r="C183" s="19">
        <v>21568.6</v>
      </c>
      <c r="D183" s="19">
        <v>28248.737940000003</v>
      </c>
      <c r="E183" s="26">
        <f t="shared" si="4"/>
        <v>130.9715880492939</v>
      </c>
      <c r="F183" s="26">
        <v>0</v>
      </c>
      <c r="G183" s="26">
        <v>0</v>
      </c>
    </row>
    <row r="184" spans="1:8" s="10" customFormat="1" ht="56.25" x14ac:dyDescent="0.2">
      <c r="A184" s="17" t="s">
        <v>131</v>
      </c>
      <c r="B184" s="11" t="s">
        <v>623</v>
      </c>
      <c r="C184" s="19">
        <v>92204.64</v>
      </c>
      <c r="D184" s="19">
        <v>99204.395120000001</v>
      </c>
      <c r="E184" s="26">
        <f t="shared" si="4"/>
        <v>107.59154324554601</v>
      </c>
      <c r="F184" s="26">
        <v>120004.96477999999</v>
      </c>
      <c r="G184" s="26">
        <f t="shared" si="3"/>
        <v>82.666909074859689</v>
      </c>
    </row>
    <row r="185" spans="1:8" s="10" customFormat="1" ht="45" x14ac:dyDescent="0.2">
      <c r="A185" s="34" t="s">
        <v>132</v>
      </c>
      <c r="B185" s="11" t="s">
        <v>624</v>
      </c>
      <c r="C185" s="19">
        <v>90355.749340000009</v>
      </c>
      <c r="D185" s="19">
        <v>87169.982010000007</v>
      </c>
      <c r="E185" s="26">
        <f t="shared" si="4"/>
        <v>96.474195219152833</v>
      </c>
      <c r="F185" s="26">
        <v>94553.775340000007</v>
      </c>
      <c r="G185" s="26">
        <f t="shared" si="3"/>
        <v>92.190905859180049</v>
      </c>
    </row>
    <row r="186" spans="1:8" s="16" customFormat="1" ht="45" x14ac:dyDescent="0.2">
      <c r="A186" s="34" t="s">
        <v>133</v>
      </c>
      <c r="B186" s="33" t="s">
        <v>625</v>
      </c>
      <c r="C186" s="26">
        <v>196175.21205</v>
      </c>
      <c r="D186" s="26">
        <v>191148.07352000001</v>
      </c>
      <c r="E186" s="26">
        <f t="shared" si="4"/>
        <v>97.437424189597039</v>
      </c>
      <c r="F186" s="26">
        <v>186600.91228999998</v>
      </c>
      <c r="G186" s="26">
        <f t="shared" si="3"/>
        <v>102.436837620029</v>
      </c>
      <c r="H186" s="25"/>
    </row>
    <row r="187" spans="1:8" s="16" customFormat="1" ht="56.25" x14ac:dyDescent="0.2">
      <c r="A187" s="17" t="s">
        <v>134</v>
      </c>
      <c r="B187" s="11" t="s">
        <v>626</v>
      </c>
      <c r="C187" s="19">
        <v>50947.4</v>
      </c>
      <c r="D187" s="19">
        <v>54518.829319999997</v>
      </c>
      <c r="E187" s="26">
        <f t="shared" si="4"/>
        <v>107.01003254336825</v>
      </c>
      <c r="F187" s="26">
        <v>62384.832399999999</v>
      </c>
      <c r="G187" s="26">
        <f t="shared" si="3"/>
        <v>87.391160996370644</v>
      </c>
    </row>
    <row r="188" spans="1:8" s="16" customFormat="1" ht="45" x14ac:dyDescent="0.2">
      <c r="A188" s="17" t="s">
        <v>135</v>
      </c>
      <c r="B188" s="11" t="s">
        <v>627</v>
      </c>
      <c r="C188" s="19">
        <v>97334.149000000005</v>
      </c>
      <c r="D188" s="19">
        <v>88591.701280000008</v>
      </c>
      <c r="E188" s="26">
        <f t="shared" si="4"/>
        <v>91.018108433865279</v>
      </c>
      <c r="F188" s="26">
        <v>96461.604519999993</v>
      </c>
      <c r="G188" s="26">
        <f t="shared" si="3"/>
        <v>91.841413711537143</v>
      </c>
    </row>
    <row r="189" spans="1:8" s="16" customFormat="1" ht="45" x14ac:dyDescent="0.2">
      <c r="A189" s="17" t="s">
        <v>1351</v>
      </c>
      <c r="B189" s="11" t="s">
        <v>1472</v>
      </c>
      <c r="C189" s="19">
        <v>1784.9</v>
      </c>
      <c r="D189" s="19">
        <v>2638.9134300000001</v>
      </c>
      <c r="E189" s="26">
        <f t="shared" si="4"/>
        <v>147.8465701159729</v>
      </c>
      <c r="F189" s="26">
        <v>0</v>
      </c>
      <c r="G189" s="26">
        <v>0</v>
      </c>
    </row>
    <row r="190" spans="1:8" s="16" customFormat="1" ht="45" x14ac:dyDescent="0.2">
      <c r="A190" s="17" t="s">
        <v>136</v>
      </c>
      <c r="B190" s="11" t="s">
        <v>628</v>
      </c>
      <c r="C190" s="19">
        <v>4366.8900000000003</v>
      </c>
      <c r="D190" s="19">
        <v>4789.7488300000005</v>
      </c>
      <c r="E190" s="26">
        <f t="shared" si="4"/>
        <v>109.68329474752055</v>
      </c>
      <c r="F190" s="26">
        <v>5255.3501900000001</v>
      </c>
      <c r="G190" s="26">
        <f t="shared" si="3"/>
        <v>91.140431309678348</v>
      </c>
    </row>
    <row r="191" spans="1:8" s="10" customFormat="1" ht="45" x14ac:dyDescent="0.2">
      <c r="A191" s="17" t="s">
        <v>137</v>
      </c>
      <c r="B191" s="11" t="s">
        <v>629</v>
      </c>
      <c r="C191" s="19">
        <v>21741.91922</v>
      </c>
      <c r="D191" s="19">
        <v>20804.89286</v>
      </c>
      <c r="E191" s="26">
        <f t="shared" si="4"/>
        <v>95.69023161884418</v>
      </c>
      <c r="F191" s="26">
        <v>8982.9136799999997</v>
      </c>
      <c r="G191" s="26" t="s">
        <v>2040</v>
      </c>
    </row>
    <row r="192" spans="1:8" s="10" customFormat="1" ht="45" x14ac:dyDescent="0.2">
      <c r="A192" s="17" t="s">
        <v>138</v>
      </c>
      <c r="B192" s="11" t="s">
        <v>630</v>
      </c>
      <c r="C192" s="19">
        <v>19999.953829999999</v>
      </c>
      <c r="D192" s="19">
        <v>19803.987799999999</v>
      </c>
      <c r="E192" s="26">
        <f t="shared" si="4"/>
        <v>99.020167588056879</v>
      </c>
      <c r="F192" s="26">
        <v>13516.211499999999</v>
      </c>
      <c r="G192" s="26">
        <f t="shared" si="3"/>
        <v>146.52025680420877</v>
      </c>
    </row>
    <row r="193" spans="1:7" s="10" customFormat="1" ht="56.25" x14ac:dyDescent="0.2">
      <c r="A193" s="17" t="s">
        <v>1352</v>
      </c>
      <c r="B193" s="11" t="s">
        <v>631</v>
      </c>
      <c r="C193" s="19">
        <v>15026.469080000001</v>
      </c>
      <c r="D193" s="19">
        <v>13303.923289999999</v>
      </c>
      <c r="E193" s="26">
        <f t="shared" si="4"/>
        <v>88.536589794786295</v>
      </c>
      <c r="F193" s="26">
        <v>16879.318340000002</v>
      </c>
      <c r="G193" s="26">
        <f t="shared" si="3"/>
        <v>78.817894313142006</v>
      </c>
    </row>
    <row r="194" spans="1:7" s="10" customFormat="1" ht="45" x14ac:dyDescent="0.2">
      <c r="A194" s="17" t="s">
        <v>139</v>
      </c>
      <c r="B194" s="11" t="s">
        <v>632</v>
      </c>
      <c r="C194" s="19">
        <v>3564.8</v>
      </c>
      <c r="D194" s="19">
        <v>3859.21623</v>
      </c>
      <c r="E194" s="26">
        <f t="shared" si="4"/>
        <v>108.25898311265709</v>
      </c>
      <c r="F194" s="26">
        <v>3471.7739200000001</v>
      </c>
      <c r="G194" s="26">
        <f t="shared" si="3"/>
        <v>111.15977937872175</v>
      </c>
    </row>
    <row r="195" spans="1:7" s="10" customFormat="1" ht="45" x14ac:dyDescent="0.2">
      <c r="A195" s="17" t="s">
        <v>140</v>
      </c>
      <c r="B195" s="11" t="s">
        <v>633</v>
      </c>
      <c r="C195" s="19">
        <v>3833.0980800000002</v>
      </c>
      <c r="D195" s="19">
        <v>3324.4403600000001</v>
      </c>
      <c r="E195" s="26">
        <f t="shared" si="4"/>
        <v>86.729853779269845</v>
      </c>
      <c r="F195" s="26">
        <v>5988.75641</v>
      </c>
      <c r="G195" s="26">
        <f t="shared" si="3"/>
        <v>55.511363835885255</v>
      </c>
    </row>
    <row r="196" spans="1:7" s="10" customFormat="1" ht="45" x14ac:dyDescent="0.2">
      <c r="A196" s="17" t="s">
        <v>1353</v>
      </c>
      <c r="B196" s="11" t="s">
        <v>1473</v>
      </c>
      <c r="C196" s="19">
        <v>562.66999999999996</v>
      </c>
      <c r="D196" s="19">
        <v>521.80629999999996</v>
      </c>
      <c r="E196" s="26">
        <f t="shared" si="4"/>
        <v>92.737537099898688</v>
      </c>
      <c r="F196" s="26">
        <v>0</v>
      </c>
      <c r="G196" s="26">
        <v>0</v>
      </c>
    </row>
    <row r="197" spans="1:7" s="10" customFormat="1" ht="45" x14ac:dyDescent="0.2">
      <c r="A197" s="17" t="s">
        <v>141</v>
      </c>
      <c r="B197" s="11" t="s">
        <v>634</v>
      </c>
      <c r="C197" s="19">
        <v>3220.9349999999999</v>
      </c>
      <c r="D197" s="19">
        <v>2513.4692700000001</v>
      </c>
      <c r="E197" s="26">
        <f t="shared" si="4"/>
        <v>78.035392518011079</v>
      </c>
      <c r="F197" s="26">
        <v>3926.9441299999999</v>
      </c>
      <c r="G197" s="26">
        <f t="shared" si="3"/>
        <v>64.005730328534113</v>
      </c>
    </row>
    <row r="198" spans="1:7" s="10" customFormat="1" ht="45" x14ac:dyDescent="0.2">
      <c r="A198" s="17" t="s">
        <v>142</v>
      </c>
      <c r="B198" s="11" t="s">
        <v>635</v>
      </c>
      <c r="C198" s="19">
        <v>3609.15</v>
      </c>
      <c r="D198" s="19">
        <v>2877.6339600000001</v>
      </c>
      <c r="E198" s="26">
        <f t="shared" si="4"/>
        <v>79.731625451976228</v>
      </c>
      <c r="F198" s="26">
        <v>3195.5341400000002</v>
      </c>
      <c r="G198" s="26">
        <f t="shared" si="3"/>
        <v>90.051735763962142</v>
      </c>
    </row>
    <row r="199" spans="1:7" s="10" customFormat="1" ht="45" x14ac:dyDescent="0.2">
      <c r="A199" s="17" t="s">
        <v>143</v>
      </c>
      <c r="B199" s="11" t="s">
        <v>636</v>
      </c>
      <c r="C199" s="19">
        <v>235.816</v>
      </c>
      <c r="D199" s="19">
        <v>207.35717000000002</v>
      </c>
      <c r="E199" s="26">
        <f t="shared" si="4"/>
        <v>87.931764596125802</v>
      </c>
      <c r="F199" s="26">
        <v>296.30973999999998</v>
      </c>
      <c r="G199" s="26">
        <f t="shared" si="3"/>
        <v>69.979869713361438</v>
      </c>
    </row>
    <row r="200" spans="1:7" s="16" customFormat="1" ht="22.5" x14ac:dyDescent="0.2">
      <c r="A200" s="17" t="s">
        <v>144</v>
      </c>
      <c r="B200" s="11" t="s">
        <v>637</v>
      </c>
      <c r="C200" s="19">
        <v>418305.42437000002</v>
      </c>
      <c r="D200" s="19">
        <v>412333.88010000001</v>
      </c>
      <c r="E200" s="26">
        <f t="shared" si="4"/>
        <v>98.572443979421593</v>
      </c>
      <c r="F200" s="26">
        <v>347455.21945999999</v>
      </c>
      <c r="G200" s="26">
        <f t="shared" ref="G200:G263" si="5">D200/F200*100</f>
        <v>118.67252440208888</v>
      </c>
    </row>
    <row r="201" spans="1:7" s="16" customFormat="1" ht="22.5" x14ac:dyDescent="0.2">
      <c r="A201" s="17" t="s">
        <v>145</v>
      </c>
      <c r="B201" s="11" t="s">
        <v>638</v>
      </c>
      <c r="C201" s="19">
        <v>12114.3</v>
      </c>
      <c r="D201" s="19">
        <v>12630.677180000001</v>
      </c>
      <c r="E201" s="26">
        <f t="shared" si="4"/>
        <v>104.26254244983201</v>
      </c>
      <c r="F201" s="26">
        <v>20539.363859999998</v>
      </c>
      <c r="G201" s="26">
        <f t="shared" si="5"/>
        <v>61.494977478820523</v>
      </c>
    </row>
    <row r="202" spans="1:7" s="10" customFormat="1" ht="22.5" x14ac:dyDescent="0.2">
      <c r="A202" s="17" t="s">
        <v>146</v>
      </c>
      <c r="B202" s="11" t="s">
        <v>639</v>
      </c>
      <c r="C202" s="19">
        <v>352460.505</v>
      </c>
      <c r="D202" s="19">
        <v>347030.88170999999</v>
      </c>
      <c r="E202" s="26">
        <f t="shared" si="4"/>
        <v>98.459508735595776</v>
      </c>
      <c r="F202" s="26">
        <v>278910.02043000003</v>
      </c>
      <c r="G202" s="26">
        <f t="shared" si="5"/>
        <v>124.42395621891853</v>
      </c>
    </row>
    <row r="203" spans="1:7" s="10" customFormat="1" ht="22.5" x14ac:dyDescent="0.2">
      <c r="A203" s="17" t="s">
        <v>1354</v>
      </c>
      <c r="B203" s="11" t="s">
        <v>1474</v>
      </c>
      <c r="C203" s="19">
        <v>10994.2</v>
      </c>
      <c r="D203" s="19">
        <v>11608.385859999999</v>
      </c>
      <c r="E203" s="26">
        <f t="shared" si="4"/>
        <v>105.58645340270323</v>
      </c>
      <c r="F203" s="26">
        <v>0</v>
      </c>
      <c r="G203" s="26">
        <v>0</v>
      </c>
    </row>
    <row r="204" spans="1:7" s="10" customFormat="1" ht="22.5" x14ac:dyDescent="0.2">
      <c r="A204" s="17" t="s">
        <v>147</v>
      </c>
      <c r="B204" s="11" t="s">
        <v>640</v>
      </c>
      <c r="C204" s="19">
        <v>13197.34</v>
      </c>
      <c r="D204" s="19">
        <v>12959.41879</v>
      </c>
      <c r="E204" s="26">
        <f t="shared" si="4"/>
        <v>98.197203300058945</v>
      </c>
      <c r="F204" s="26">
        <v>19522.17499</v>
      </c>
      <c r="G204" s="26">
        <f t="shared" si="5"/>
        <v>66.383068467720975</v>
      </c>
    </row>
    <row r="205" spans="1:7" s="10" customFormat="1" ht="22.5" x14ac:dyDescent="0.2">
      <c r="A205" s="17" t="s">
        <v>148</v>
      </c>
      <c r="B205" s="11" t="s">
        <v>641</v>
      </c>
      <c r="C205" s="19">
        <v>7011.4506100000008</v>
      </c>
      <c r="D205" s="19">
        <v>7079.1183300000002</v>
      </c>
      <c r="E205" s="26">
        <f t="shared" si="4"/>
        <v>100.9651029974238</v>
      </c>
      <c r="F205" s="26">
        <v>8365.5704500000011</v>
      </c>
      <c r="G205" s="26">
        <f t="shared" si="5"/>
        <v>84.622063400350655</v>
      </c>
    </row>
    <row r="206" spans="1:7" s="10" customFormat="1" ht="22.5" x14ac:dyDescent="0.2">
      <c r="A206" s="17" t="s">
        <v>149</v>
      </c>
      <c r="B206" s="11" t="s">
        <v>642</v>
      </c>
      <c r="C206" s="19">
        <v>22527.628760000003</v>
      </c>
      <c r="D206" s="19">
        <v>21025.398229999999</v>
      </c>
      <c r="E206" s="26">
        <f t="shared" si="4"/>
        <v>93.331608284191176</v>
      </c>
      <c r="F206" s="26">
        <v>20118.08973</v>
      </c>
      <c r="G206" s="26">
        <f t="shared" si="5"/>
        <v>104.50991377499935</v>
      </c>
    </row>
    <row r="207" spans="1:7" s="10" customFormat="1" ht="33.75" x14ac:dyDescent="0.2">
      <c r="A207" s="17" t="s">
        <v>150</v>
      </c>
      <c r="B207" s="11" t="s">
        <v>643</v>
      </c>
      <c r="C207" s="19">
        <v>17039</v>
      </c>
      <c r="D207" s="19">
        <v>19232.1996</v>
      </c>
      <c r="E207" s="26">
        <f t="shared" si="4"/>
        <v>112.8716450495921</v>
      </c>
      <c r="F207" s="26">
        <v>15098.149439999999</v>
      </c>
      <c r="G207" s="26">
        <f t="shared" si="5"/>
        <v>127.38117129141358</v>
      </c>
    </row>
    <row r="208" spans="1:7" s="10" customFormat="1" ht="45" x14ac:dyDescent="0.2">
      <c r="A208" s="17" t="s">
        <v>151</v>
      </c>
      <c r="B208" s="11" t="s">
        <v>644</v>
      </c>
      <c r="C208" s="19">
        <v>17039</v>
      </c>
      <c r="D208" s="19">
        <v>19232.1996</v>
      </c>
      <c r="E208" s="26">
        <f t="shared" si="4"/>
        <v>112.8716450495921</v>
      </c>
      <c r="F208" s="26">
        <v>15098.149439999999</v>
      </c>
      <c r="G208" s="26">
        <f t="shared" si="5"/>
        <v>127.38117129141358</v>
      </c>
    </row>
    <row r="209" spans="1:8" s="10" customFormat="1" ht="78.75" x14ac:dyDescent="0.2">
      <c r="A209" s="17" t="s">
        <v>152</v>
      </c>
      <c r="B209" s="11" t="s">
        <v>645</v>
      </c>
      <c r="C209" s="19">
        <v>0.3</v>
      </c>
      <c r="D209" s="19">
        <v>409.86</v>
      </c>
      <c r="E209" s="26" t="s">
        <v>2040</v>
      </c>
      <c r="F209" s="26">
        <v>42.419089999999997</v>
      </c>
      <c r="G209" s="26" t="s">
        <v>2040</v>
      </c>
    </row>
    <row r="210" spans="1:8" s="10" customFormat="1" ht="33.75" x14ac:dyDescent="0.2">
      <c r="A210" s="17" t="s">
        <v>153</v>
      </c>
      <c r="B210" s="11" t="s">
        <v>646</v>
      </c>
      <c r="C210" s="19">
        <v>772.3</v>
      </c>
      <c r="D210" s="19">
        <v>1015.63132</v>
      </c>
      <c r="E210" s="26">
        <f t="shared" si="4"/>
        <v>131.50735724459409</v>
      </c>
      <c r="F210" s="26">
        <v>1082.06819</v>
      </c>
      <c r="G210" s="26">
        <f t="shared" si="5"/>
        <v>93.860195631478632</v>
      </c>
    </row>
    <row r="211" spans="1:8" s="10" customFormat="1" ht="22.5" x14ac:dyDescent="0.2">
      <c r="A211" s="17" t="s">
        <v>154</v>
      </c>
      <c r="B211" s="11" t="s">
        <v>647</v>
      </c>
      <c r="C211" s="19">
        <v>489.4</v>
      </c>
      <c r="D211" s="19">
        <v>585.15777000000003</v>
      </c>
      <c r="E211" s="26">
        <f t="shared" ref="E211:E272" si="6">D211/C211*100</f>
        <v>119.56636085002043</v>
      </c>
      <c r="F211" s="26">
        <v>439.90249999999997</v>
      </c>
      <c r="G211" s="26">
        <f t="shared" si="5"/>
        <v>133.01987826847997</v>
      </c>
    </row>
    <row r="212" spans="1:8" s="10" customFormat="1" ht="67.5" x14ac:dyDescent="0.2">
      <c r="A212" s="17" t="s">
        <v>155</v>
      </c>
      <c r="B212" s="11" t="s">
        <v>648</v>
      </c>
      <c r="C212" s="19">
        <v>487.1</v>
      </c>
      <c r="D212" s="19">
        <v>544.32368999999994</v>
      </c>
      <c r="E212" s="26">
        <f t="shared" si="6"/>
        <v>111.7478320673373</v>
      </c>
      <c r="F212" s="26">
        <v>422.96249</v>
      </c>
      <c r="G212" s="26">
        <f t="shared" si="5"/>
        <v>128.69313541255158</v>
      </c>
    </row>
    <row r="213" spans="1:8" s="16" customFormat="1" ht="67.5" x14ac:dyDescent="0.2">
      <c r="A213" s="17" t="s">
        <v>1355</v>
      </c>
      <c r="B213" s="11" t="s">
        <v>1475</v>
      </c>
      <c r="C213" s="19">
        <v>0</v>
      </c>
      <c r="D213" s="19">
        <v>39.710509999999999</v>
      </c>
      <c r="E213" s="26">
        <v>0</v>
      </c>
      <c r="F213" s="26">
        <v>0</v>
      </c>
      <c r="G213" s="26">
        <v>0</v>
      </c>
    </row>
    <row r="214" spans="1:8" s="10" customFormat="1" ht="90" x14ac:dyDescent="0.2">
      <c r="A214" s="17" t="s">
        <v>1853</v>
      </c>
      <c r="B214" s="11" t="s">
        <v>1899</v>
      </c>
      <c r="C214" s="19">
        <v>0</v>
      </c>
      <c r="D214" s="19">
        <v>1.1199700000000001</v>
      </c>
      <c r="E214" s="26">
        <v>0</v>
      </c>
      <c r="F214" s="26"/>
      <c r="G214" s="26">
        <v>0</v>
      </c>
    </row>
    <row r="215" spans="1:8" s="10" customFormat="1" ht="67.5" x14ac:dyDescent="0.2">
      <c r="A215" s="17" t="s">
        <v>1977</v>
      </c>
      <c r="B215" s="11" t="s">
        <v>1978</v>
      </c>
      <c r="C215" s="19">
        <v>0</v>
      </c>
      <c r="D215" s="19">
        <v>0</v>
      </c>
      <c r="E215" s="26">
        <v>0</v>
      </c>
      <c r="F215" s="26">
        <v>15.416600000000001</v>
      </c>
      <c r="G215" s="26">
        <f t="shared" si="5"/>
        <v>0</v>
      </c>
    </row>
    <row r="216" spans="1:8" s="10" customFormat="1" ht="67.5" x14ac:dyDescent="0.2">
      <c r="A216" s="17" t="s">
        <v>1854</v>
      </c>
      <c r="B216" s="11" t="s">
        <v>1900</v>
      </c>
      <c r="C216" s="19">
        <v>0</v>
      </c>
      <c r="D216" s="19">
        <v>3.5999999999999999E-3</v>
      </c>
      <c r="E216" s="26">
        <v>0</v>
      </c>
      <c r="F216" s="26">
        <v>1.5234100000000002</v>
      </c>
      <c r="G216" s="26">
        <f t="shared" si="5"/>
        <v>0.23631195804149899</v>
      </c>
    </row>
    <row r="217" spans="1:8" s="16" customFormat="1" ht="67.5" x14ac:dyDescent="0.2">
      <c r="A217" s="36" t="s">
        <v>156</v>
      </c>
      <c r="B217" s="33" t="s">
        <v>649</v>
      </c>
      <c r="C217" s="26">
        <v>2.2999999999999998</v>
      </c>
      <c r="D217" s="26">
        <v>0</v>
      </c>
      <c r="E217" s="26">
        <f t="shared" si="6"/>
        <v>0</v>
      </c>
      <c r="F217" s="26">
        <v>0</v>
      </c>
      <c r="G217" s="26">
        <v>0</v>
      </c>
      <c r="H217" s="25"/>
    </row>
    <row r="218" spans="1:8" s="16" customFormat="1" ht="22.5" x14ac:dyDescent="0.2">
      <c r="A218" s="17" t="s">
        <v>157</v>
      </c>
      <c r="B218" s="11" t="s">
        <v>650</v>
      </c>
      <c r="C218" s="19">
        <v>282.89999999999998</v>
      </c>
      <c r="D218" s="19">
        <v>430.47354999999999</v>
      </c>
      <c r="E218" s="26">
        <f t="shared" si="6"/>
        <v>152.16456344998232</v>
      </c>
      <c r="F218" s="26">
        <v>642.16568999999993</v>
      </c>
      <c r="G218" s="26">
        <f t="shared" si="5"/>
        <v>67.034654249435221</v>
      </c>
    </row>
    <row r="219" spans="1:8" s="16" customFormat="1" ht="67.5" x14ac:dyDescent="0.2">
      <c r="A219" s="17" t="s">
        <v>158</v>
      </c>
      <c r="B219" s="11" t="s">
        <v>651</v>
      </c>
      <c r="C219" s="19">
        <v>75.900000000000006</v>
      </c>
      <c r="D219" s="19">
        <v>354.80784999999997</v>
      </c>
      <c r="E219" s="26" t="s">
        <v>2040</v>
      </c>
      <c r="F219" s="26">
        <v>469.05853000000002</v>
      </c>
      <c r="G219" s="26">
        <f t="shared" si="5"/>
        <v>75.642553606263164</v>
      </c>
    </row>
    <row r="220" spans="1:8" s="16" customFormat="1" ht="56.25" x14ac:dyDescent="0.2">
      <c r="A220" s="17" t="s">
        <v>159</v>
      </c>
      <c r="B220" s="11" t="s">
        <v>652</v>
      </c>
      <c r="C220" s="19">
        <v>207</v>
      </c>
      <c r="D220" s="19">
        <v>75.340130000000002</v>
      </c>
      <c r="E220" s="26">
        <f t="shared" si="6"/>
        <v>36.396198067632852</v>
      </c>
      <c r="F220" s="26">
        <v>173.10715999999999</v>
      </c>
      <c r="G220" s="26">
        <f t="shared" si="5"/>
        <v>43.522249455192956</v>
      </c>
    </row>
    <row r="221" spans="1:8" s="10" customFormat="1" ht="56.25" x14ac:dyDescent="0.2">
      <c r="A221" s="17" t="s">
        <v>1701</v>
      </c>
      <c r="B221" s="11" t="s">
        <v>1753</v>
      </c>
      <c r="C221" s="19">
        <v>0</v>
      </c>
      <c r="D221" s="19">
        <v>0.12140999999999999</v>
      </c>
      <c r="E221" s="26">
        <v>0</v>
      </c>
      <c r="F221" s="26">
        <v>0</v>
      </c>
      <c r="G221" s="26">
        <v>0</v>
      </c>
    </row>
    <row r="222" spans="1:8" s="10" customFormat="1" ht="56.25" x14ac:dyDescent="0.2">
      <c r="A222" s="17" t="s">
        <v>1702</v>
      </c>
      <c r="B222" s="11" t="s">
        <v>1754</v>
      </c>
      <c r="C222" s="19">
        <v>0</v>
      </c>
      <c r="D222" s="19">
        <v>0.20416000000000001</v>
      </c>
      <c r="E222" s="26">
        <v>0</v>
      </c>
      <c r="F222" s="26">
        <v>0</v>
      </c>
      <c r="G222" s="26">
        <v>0</v>
      </c>
    </row>
    <row r="223" spans="1:8" s="10" customFormat="1" ht="11.25" x14ac:dyDescent="0.2">
      <c r="A223" s="17" t="s">
        <v>160</v>
      </c>
      <c r="B223" s="11" t="s">
        <v>653</v>
      </c>
      <c r="C223" s="19">
        <v>20103.675999999999</v>
      </c>
      <c r="D223" s="19">
        <v>21810.353629999998</v>
      </c>
      <c r="E223" s="26">
        <f t="shared" si="6"/>
        <v>108.48938089730456</v>
      </c>
      <c r="F223" s="26">
        <v>21053.227649999997</v>
      </c>
      <c r="G223" s="26">
        <f t="shared" si="5"/>
        <v>103.5962465831219</v>
      </c>
    </row>
    <row r="224" spans="1:8" s="10" customFormat="1" ht="33.75" x14ac:dyDescent="0.2">
      <c r="A224" s="17" t="s">
        <v>161</v>
      </c>
      <c r="B224" s="11" t="s">
        <v>654</v>
      </c>
      <c r="C224" s="19">
        <v>20103.675999999999</v>
      </c>
      <c r="D224" s="19">
        <v>21810.353629999998</v>
      </c>
      <c r="E224" s="26">
        <f t="shared" si="6"/>
        <v>108.48938089730456</v>
      </c>
      <c r="F224" s="26">
        <v>21053.227649999997</v>
      </c>
      <c r="G224" s="26">
        <f t="shared" si="5"/>
        <v>103.5962465831219</v>
      </c>
    </row>
    <row r="225" spans="1:7" s="10" customFormat="1" ht="33.75" x14ac:dyDescent="0.2">
      <c r="A225" s="17" t="s">
        <v>162</v>
      </c>
      <c r="B225" s="11" t="s">
        <v>655</v>
      </c>
      <c r="C225" s="19">
        <v>1220.8</v>
      </c>
      <c r="D225" s="19">
        <v>2413.3195900000001</v>
      </c>
      <c r="E225" s="26">
        <f t="shared" si="6"/>
        <v>197.68345265399739</v>
      </c>
      <c r="F225" s="26">
        <v>769.25699999999995</v>
      </c>
      <c r="G225" s="26" t="s">
        <v>2040</v>
      </c>
    </row>
    <row r="226" spans="1:7" s="10" customFormat="1" ht="33.75" x14ac:dyDescent="0.2">
      <c r="A226" s="17" t="s">
        <v>163</v>
      </c>
      <c r="B226" s="11" t="s">
        <v>656</v>
      </c>
      <c r="C226" s="19">
        <v>8550.9</v>
      </c>
      <c r="D226" s="19">
        <v>8516.4697500000002</v>
      </c>
      <c r="E226" s="26">
        <f t="shared" si="6"/>
        <v>99.597349401817354</v>
      </c>
      <c r="F226" s="26">
        <v>7666.0400300000001</v>
      </c>
      <c r="G226" s="26">
        <f t="shared" si="5"/>
        <v>111.09346829225987</v>
      </c>
    </row>
    <row r="227" spans="1:7" s="10" customFormat="1" ht="33.75" x14ac:dyDescent="0.2">
      <c r="A227" s="17" t="s">
        <v>1356</v>
      </c>
      <c r="B227" s="11" t="s">
        <v>1476</v>
      </c>
      <c r="C227" s="19">
        <v>1309.9649999999999</v>
      </c>
      <c r="D227" s="19">
        <v>1922.46181</v>
      </c>
      <c r="E227" s="26">
        <f t="shared" si="6"/>
        <v>146.7567309050242</v>
      </c>
      <c r="F227" s="26">
        <v>0</v>
      </c>
      <c r="G227" s="26">
        <v>0</v>
      </c>
    </row>
    <row r="228" spans="1:7" s="10" customFormat="1" ht="33.75" x14ac:dyDescent="0.2">
      <c r="A228" s="17" t="s">
        <v>164</v>
      </c>
      <c r="B228" s="11" t="s">
        <v>657</v>
      </c>
      <c r="C228" s="19">
        <v>7408.0010000000002</v>
      </c>
      <c r="D228" s="19">
        <v>7536.7748200000005</v>
      </c>
      <c r="E228" s="26">
        <f t="shared" si="6"/>
        <v>101.73830727074686</v>
      </c>
      <c r="F228" s="26">
        <v>11331.14265</v>
      </c>
      <c r="G228" s="26">
        <f t="shared" si="5"/>
        <v>66.513811120363926</v>
      </c>
    </row>
    <row r="229" spans="1:7" s="10" customFormat="1" ht="33.75" x14ac:dyDescent="0.2">
      <c r="A229" s="17" t="s">
        <v>165</v>
      </c>
      <c r="B229" s="11" t="s">
        <v>658</v>
      </c>
      <c r="C229" s="19">
        <v>54.2</v>
      </c>
      <c r="D229" s="19">
        <v>54.177999999999997</v>
      </c>
      <c r="E229" s="26">
        <f t="shared" si="6"/>
        <v>99.959409594095931</v>
      </c>
      <c r="F229" s="26">
        <v>19.265909999999998</v>
      </c>
      <c r="G229" s="26" t="s">
        <v>2040</v>
      </c>
    </row>
    <row r="230" spans="1:7" s="16" customFormat="1" ht="33.75" x14ac:dyDescent="0.2">
      <c r="A230" s="17" t="s">
        <v>166</v>
      </c>
      <c r="B230" s="11" t="s">
        <v>659</v>
      </c>
      <c r="C230" s="19">
        <v>1559.81</v>
      </c>
      <c r="D230" s="19">
        <v>1367.1496599999998</v>
      </c>
      <c r="E230" s="26">
        <f t="shared" si="6"/>
        <v>87.648473852584601</v>
      </c>
      <c r="F230" s="26">
        <v>1267.52206</v>
      </c>
      <c r="G230" s="26">
        <f t="shared" si="5"/>
        <v>107.8600288818642</v>
      </c>
    </row>
    <row r="231" spans="1:7" s="16" customFormat="1" ht="56.25" x14ac:dyDescent="0.2">
      <c r="A231" s="17" t="s">
        <v>167</v>
      </c>
      <c r="B231" s="11" t="s">
        <v>660</v>
      </c>
      <c r="C231" s="19">
        <v>82780.520959999994</v>
      </c>
      <c r="D231" s="19">
        <v>83987.57458</v>
      </c>
      <c r="E231" s="26">
        <f t="shared" si="6"/>
        <v>101.45813725983103</v>
      </c>
      <c r="F231" s="26">
        <v>78002.754409999994</v>
      </c>
      <c r="G231" s="26">
        <f t="shared" si="5"/>
        <v>107.67257543053216</v>
      </c>
    </row>
    <row r="232" spans="1:7" s="10" customFormat="1" ht="22.5" x14ac:dyDescent="0.2">
      <c r="A232" s="17" t="s">
        <v>1703</v>
      </c>
      <c r="B232" s="11" t="s">
        <v>1755</v>
      </c>
      <c r="C232" s="19">
        <v>40.5</v>
      </c>
      <c r="D232" s="19">
        <v>40.5</v>
      </c>
      <c r="E232" s="26">
        <f t="shared" si="6"/>
        <v>100</v>
      </c>
      <c r="F232" s="26">
        <v>0</v>
      </c>
      <c r="G232" s="26">
        <v>0</v>
      </c>
    </row>
    <row r="233" spans="1:7" s="10" customFormat="1" ht="22.5" x14ac:dyDescent="0.2">
      <c r="A233" s="17" t="s">
        <v>1704</v>
      </c>
      <c r="B233" s="11" t="s">
        <v>1756</v>
      </c>
      <c r="C233" s="19">
        <v>40.5</v>
      </c>
      <c r="D233" s="19">
        <v>40.5</v>
      </c>
      <c r="E233" s="26">
        <f t="shared" si="6"/>
        <v>100</v>
      </c>
      <c r="F233" s="26">
        <v>0</v>
      </c>
      <c r="G233" s="26">
        <v>0</v>
      </c>
    </row>
    <row r="234" spans="1:7" s="10" customFormat="1" ht="56.25" x14ac:dyDescent="0.2">
      <c r="A234" s="17" t="s">
        <v>168</v>
      </c>
      <c r="B234" s="11" t="s">
        <v>661</v>
      </c>
      <c r="C234" s="19">
        <v>58698.563710000002</v>
      </c>
      <c r="D234" s="19">
        <v>50850.410109999997</v>
      </c>
      <c r="E234" s="26">
        <f t="shared" si="6"/>
        <v>86.629734862383046</v>
      </c>
      <c r="F234" s="26">
        <v>78002.754409999994</v>
      </c>
      <c r="G234" s="26">
        <f t="shared" si="5"/>
        <v>65.190531404466583</v>
      </c>
    </row>
    <row r="235" spans="1:7" s="10" customFormat="1" ht="56.25" x14ac:dyDescent="0.2">
      <c r="A235" s="17" t="s">
        <v>169</v>
      </c>
      <c r="B235" s="11" t="s">
        <v>662</v>
      </c>
      <c r="C235" s="19">
        <v>439.5</v>
      </c>
      <c r="D235" s="19">
        <v>433.94576000000001</v>
      </c>
      <c r="E235" s="26">
        <f t="shared" si="6"/>
        <v>98.736236632536972</v>
      </c>
      <c r="F235" s="26">
        <v>435.13365999999996</v>
      </c>
      <c r="G235" s="26">
        <f t="shared" si="5"/>
        <v>99.727003422350748</v>
      </c>
    </row>
    <row r="236" spans="1:7" s="10" customFormat="1" ht="45" x14ac:dyDescent="0.2">
      <c r="A236" s="17" t="s">
        <v>170</v>
      </c>
      <c r="B236" s="11" t="s">
        <v>663</v>
      </c>
      <c r="C236" s="19">
        <v>36194.798909999998</v>
      </c>
      <c r="D236" s="19">
        <v>29645.965230000002</v>
      </c>
      <c r="E236" s="26">
        <f t="shared" si="6"/>
        <v>81.906699644100883</v>
      </c>
      <c r="F236" s="26">
        <v>56364.926299999999</v>
      </c>
      <c r="G236" s="26">
        <f t="shared" si="5"/>
        <v>52.596476525509097</v>
      </c>
    </row>
    <row r="237" spans="1:7" s="10" customFormat="1" ht="45" x14ac:dyDescent="0.2">
      <c r="A237" s="17" t="s">
        <v>1357</v>
      </c>
      <c r="B237" s="11" t="s">
        <v>1477</v>
      </c>
      <c r="C237" s="19">
        <v>2652.1</v>
      </c>
      <c r="D237" s="19">
        <v>2553.98578</v>
      </c>
      <c r="E237" s="26">
        <f t="shared" si="6"/>
        <v>96.300508276460164</v>
      </c>
      <c r="F237" s="26">
        <v>0</v>
      </c>
      <c r="G237" s="26">
        <v>0</v>
      </c>
    </row>
    <row r="238" spans="1:7" s="10" customFormat="1" ht="45" x14ac:dyDescent="0.2">
      <c r="A238" s="17" t="s">
        <v>171</v>
      </c>
      <c r="B238" s="11" t="s">
        <v>664</v>
      </c>
      <c r="C238" s="19">
        <v>1225.3</v>
      </c>
      <c r="D238" s="19">
        <v>1210.1436000000001</v>
      </c>
      <c r="E238" s="26">
        <f t="shared" si="6"/>
        <v>98.763045784705795</v>
      </c>
      <c r="F238" s="26">
        <v>2541.2968599999999</v>
      </c>
      <c r="G238" s="26">
        <f t="shared" si="5"/>
        <v>47.619135688067551</v>
      </c>
    </row>
    <row r="239" spans="1:7" s="16" customFormat="1" ht="45" x14ac:dyDescent="0.2">
      <c r="A239" s="17" t="s">
        <v>172</v>
      </c>
      <c r="B239" s="11" t="s">
        <v>665</v>
      </c>
      <c r="C239" s="19">
        <v>4470.4398000000001</v>
      </c>
      <c r="D239" s="19">
        <v>3490.4214200000001</v>
      </c>
      <c r="E239" s="26">
        <f t="shared" si="6"/>
        <v>78.07780836238976</v>
      </c>
      <c r="F239" s="26">
        <v>3274.99188</v>
      </c>
      <c r="G239" s="26">
        <f t="shared" si="5"/>
        <v>106.57801753084041</v>
      </c>
    </row>
    <row r="240" spans="1:7" s="10" customFormat="1" ht="45" x14ac:dyDescent="0.2">
      <c r="A240" s="17" t="s">
        <v>173</v>
      </c>
      <c r="B240" s="11" t="s">
        <v>666</v>
      </c>
      <c r="C240" s="19">
        <v>13716.424999999999</v>
      </c>
      <c r="D240" s="19">
        <v>13515.94832</v>
      </c>
      <c r="E240" s="26">
        <f t="shared" si="6"/>
        <v>98.538418866432025</v>
      </c>
      <c r="F240" s="26">
        <v>15386.405710000001</v>
      </c>
      <c r="G240" s="26">
        <f t="shared" si="5"/>
        <v>87.843441637676662</v>
      </c>
    </row>
    <row r="241" spans="1:8" s="10" customFormat="1" ht="67.5" x14ac:dyDescent="0.2">
      <c r="A241" s="17" t="s">
        <v>1358</v>
      </c>
      <c r="B241" s="11" t="s">
        <v>1478</v>
      </c>
      <c r="C241" s="19">
        <v>24041.457249999999</v>
      </c>
      <c r="D241" s="19">
        <v>33096.664469999996</v>
      </c>
      <c r="E241" s="26">
        <f t="shared" si="6"/>
        <v>137.66496816660313</v>
      </c>
      <c r="F241" s="26">
        <v>0</v>
      </c>
      <c r="G241" s="26">
        <v>0</v>
      </c>
    </row>
    <row r="242" spans="1:8" s="10" customFormat="1" ht="67.5" x14ac:dyDescent="0.2">
      <c r="A242" s="17" t="s">
        <v>1359</v>
      </c>
      <c r="B242" s="11" t="s">
        <v>1479</v>
      </c>
      <c r="C242" s="19">
        <v>22679.03225</v>
      </c>
      <c r="D242" s="19">
        <v>31739.9745</v>
      </c>
      <c r="E242" s="26">
        <f t="shared" si="6"/>
        <v>139.95294927101662</v>
      </c>
      <c r="F242" s="26">
        <v>0</v>
      </c>
      <c r="G242" s="26">
        <v>0</v>
      </c>
    </row>
    <row r="243" spans="1:8" s="10" customFormat="1" ht="67.5" x14ac:dyDescent="0.2">
      <c r="A243" s="17" t="s">
        <v>1360</v>
      </c>
      <c r="B243" s="11" t="s">
        <v>1480</v>
      </c>
      <c r="C243" s="19">
        <v>0</v>
      </c>
      <c r="D243" s="19">
        <v>62.184899999999999</v>
      </c>
      <c r="E243" s="26">
        <v>0</v>
      </c>
      <c r="F243" s="26">
        <v>0</v>
      </c>
      <c r="G243" s="26">
        <v>0</v>
      </c>
    </row>
    <row r="244" spans="1:8" s="10" customFormat="1" ht="67.5" x14ac:dyDescent="0.2">
      <c r="A244" s="17" t="s">
        <v>1361</v>
      </c>
      <c r="B244" s="11" t="s">
        <v>1481</v>
      </c>
      <c r="C244" s="19">
        <v>27.5</v>
      </c>
      <c r="D244" s="19">
        <v>19.874939999999999</v>
      </c>
      <c r="E244" s="26">
        <f t="shared" si="6"/>
        <v>72.272509090909082</v>
      </c>
      <c r="F244" s="26">
        <v>0</v>
      </c>
      <c r="G244" s="26">
        <v>0</v>
      </c>
    </row>
    <row r="245" spans="1:8" s="16" customFormat="1" ht="67.5" x14ac:dyDescent="0.2">
      <c r="A245" s="17" t="s">
        <v>1362</v>
      </c>
      <c r="B245" s="11" t="s">
        <v>1482</v>
      </c>
      <c r="C245" s="19">
        <v>1224.9000000000001</v>
      </c>
      <c r="D245" s="19">
        <v>1023.37321</v>
      </c>
      <c r="E245" s="26">
        <f t="shared" si="6"/>
        <v>83.547490407380181</v>
      </c>
      <c r="F245" s="26">
        <v>0</v>
      </c>
      <c r="G245" s="26">
        <v>0</v>
      </c>
    </row>
    <row r="246" spans="1:8" s="10" customFormat="1" ht="67.5" x14ac:dyDescent="0.2">
      <c r="A246" s="17" t="s">
        <v>1363</v>
      </c>
      <c r="B246" s="11" t="s">
        <v>1483</v>
      </c>
      <c r="C246" s="19">
        <v>110.02500000000001</v>
      </c>
      <c r="D246" s="19">
        <v>251.25692000000001</v>
      </c>
      <c r="E246" s="26" t="s">
        <v>2040</v>
      </c>
      <c r="F246" s="26">
        <v>0</v>
      </c>
      <c r="G246" s="26">
        <v>0</v>
      </c>
    </row>
    <row r="247" spans="1:8" s="10" customFormat="1" ht="11.25" x14ac:dyDescent="0.2">
      <c r="A247" s="24" t="s">
        <v>174</v>
      </c>
      <c r="B247" s="15" t="s">
        <v>667</v>
      </c>
      <c r="C247" s="21">
        <v>491004.9</v>
      </c>
      <c r="D247" s="21">
        <v>531275.23032999993</v>
      </c>
      <c r="E247" s="20">
        <f t="shared" si="6"/>
        <v>108.2016147557794</v>
      </c>
      <c r="F247" s="20">
        <v>476814.89130000002</v>
      </c>
      <c r="G247" s="20">
        <f t="shared" si="5"/>
        <v>111.42169425151927</v>
      </c>
    </row>
    <row r="248" spans="1:8" s="10" customFormat="1" ht="11.25" x14ac:dyDescent="0.2">
      <c r="A248" s="17" t="s">
        <v>175</v>
      </c>
      <c r="B248" s="11" t="s">
        <v>668</v>
      </c>
      <c r="C248" s="19">
        <v>71466</v>
      </c>
      <c r="D248" s="19">
        <v>91939.02906999999</v>
      </c>
      <c r="E248" s="26">
        <f t="shared" si="6"/>
        <v>128.64722954971592</v>
      </c>
      <c r="F248" s="26">
        <v>92073.650760000004</v>
      </c>
      <c r="G248" s="26">
        <f t="shared" si="5"/>
        <v>99.853789125456842</v>
      </c>
    </row>
    <row r="249" spans="1:8" s="10" customFormat="1" ht="22.5" x14ac:dyDescent="0.2">
      <c r="A249" s="17" t="s">
        <v>1364</v>
      </c>
      <c r="B249" s="11" t="s">
        <v>669</v>
      </c>
      <c r="C249" s="19">
        <v>12684.66</v>
      </c>
      <c r="D249" s="19">
        <v>11453.389060000001</v>
      </c>
      <c r="E249" s="26">
        <f t="shared" si="6"/>
        <v>90.293228671481941</v>
      </c>
      <c r="F249" s="26">
        <v>6856.68336</v>
      </c>
      <c r="G249" s="26">
        <f t="shared" si="5"/>
        <v>167.03978379424541</v>
      </c>
    </row>
    <row r="250" spans="1:8" s="10" customFormat="1" ht="11.25" x14ac:dyDescent="0.2">
      <c r="A250" s="17" t="s">
        <v>176</v>
      </c>
      <c r="B250" s="11" t="s">
        <v>670</v>
      </c>
      <c r="C250" s="19">
        <v>11734.17</v>
      </c>
      <c r="D250" s="19">
        <v>15594.886390000001</v>
      </c>
      <c r="E250" s="26">
        <f t="shared" si="6"/>
        <v>132.90148676898326</v>
      </c>
      <c r="F250" s="26">
        <v>7433.2290300000004</v>
      </c>
      <c r="G250" s="26" t="s">
        <v>2040</v>
      </c>
    </row>
    <row r="251" spans="1:8" s="10" customFormat="1" ht="11.25" x14ac:dyDescent="0.2">
      <c r="A251" s="17" t="s">
        <v>177</v>
      </c>
      <c r="B251" s="11" t="s">
        <v>671</v>
      </c>
      <c r="C251" s="19">
        <v>47047.17</v>
      </c>
      <c r="D251" s="19">
        <v>64882.152829999999</v>
      </c>
      <c r="E251" s="26">
        <f t="shared" si="6"/>
        <v>137.9087261359185</v>
      </c>
      <c r="F251" s="26">
        <v>77783.738370000006</v>
      </c>
      <c r="G251" s="26">
        <f t="shared" si="5"/>
        <v>83.413518287549991</v>
      </c>
    </row>
    <row r="252" spans="1:8" s="10" customFormat="1" ht="11.25" x14ac:dyDescent="0.2">
      <c r="A252" s="17" t="s">
        <v>178</v>
      </c>
      <c r="B252" s="11" t="s">
        <v>672</v>
      </c>
      <c r="C252" s="19">
        <v>34387.79</v>
      </c>
      <c r="D252" s="19">
        <v>51275.096399999995</v>
      </c>
      <c r="E252" s="26">
        <f t="shared" si="6"/>
        <v>149.10843761695648</v>
      </c>
      <c r="F252" s="26">
        <v>54610.149450000004</v>
      </c>
      <c r="G252" s="26">
        <f t="shared" si="5"/>
        <v>93.892979448713064</v>
      </c>
    </row>
    <row r="253" spans="1:8" s="10" customFormat="1" ht="11.25" x14ac:dyDescent="0.2">
      <c r="A253" s="34" t="s">
        <v>179</v>
      </c>
      <c r="B253" s="11" t="s">
        <v>673</v>
      </c>
      <c r="C253" s="19">
        <v>12659.38</v>
      </c>
      <c r="D253" s="19">
        <v>13607.056430000001</v>
      </c>
      <c r="E253" s="26">
        <f t="shared" si="6"/>
        <v>107.48596242470012</v>
      </c>
      <c r="F253" s="26">
        <v>23173.588920000002</v>
      </c>
      <c r="G253" s="26">
        <f t="shared" si="5"/>
        <v>58.717950322560561</v>
      </c>
    </row>
    <row r="254" spans="1:8" s="16" customFormat="1" ht="22.5" x14ac:dyDescent="0.2">
      <c r="A254" s="17" t="s">
        <v>180</v>
      </c>
      <c r="B254" s="33" t="s">
        <v>674</v>
      </c>
      <c r="C254" s="26">
        <v>0</v>
      </c>
      <c r="D254" s="26">
        <v>8.6007900000000017</v>
      </c>
      <c r="E254" s="26">
        <v>0</v>
      </c>
      <c r="F254" s="26">
        <v>0</v>
      </c>
      <c r="G254" s="26">
        <v>0</v>
      </c>
      <c r="H254" s="25"/>
    </row>
    <row r="255" spans="1:8" s="16" customFormat="1" ht="11.25" x14ac:dyDescent="0.2">
      <c r="A255" s="17" t="s">
        <v>181</v>
      </c>
      <c r="B255" s="11" t="s">
        <v>675</v>
      </c>
      <c r="C255" s="19">
        <v>11072</v>
      </c>
      <c r="D255" s="19">
        <v>888.72320999999999</v>
      </c>
      <c r="E255" s="26">
        <f t="shared" si="6"/>
        <v>8.0267630960982661</v>
      </c>
      <c r="F255" s="26">
        <v>1495.32754</v>
      </c>
      <c r="G255" s="26">
        <f t="shared" si="5"/>
        <v>59.433347291925088</v>
      </c>
    </row>
    <row r="256" spans="1:8" s="16" customFormat="1" ht="33.75" x14ac:dyDescent="0.2">
      <c r="A256" s="17" t="s">
        <v>182</v>
      </c>
      <c r="B256" s="11" t="s">
        <v>676</v>
      </c>
      <c r="C256" s="19">
        <v>10412</v>
      </c>
      <c r="D256" s="19">
        <v>670.43060000000003</v>
      </c>
      <c r="E256" s="26">
        <f t="shared" si="6"/>
        <v>6.439018440261238</v>
      </c>
      <c r="F256" s="26">
        <v>974.69584999999995</v>
      </c>
      <c r="G256" s="26">
        <f t="shared" si="5"/>
        <v>68.783569766917552</v>
      </c>
    </row>
    <row r="257" spans="1:7" s="16" customFormat="1" ht="33.75" x14ac:dyDescent="0.2">
      <c r="A257" s="17" t="s">
        <v>183</v>
      </c>
      <c r="B257" s="11" t="s">
        <v>677</v>
      </c>
      <c r="C257" s="19">
        <v>10412</v>
      </c>
      <c r="D257" s="19">
        <v>670.43060000000003</v>
      </c>
      <c r="E257" s="26">
        <f t="shared" si="6"/>
        <v>6.439018440261238</v>
      </c>
      <c r="F257" s="26">
        <v>974.69584999999995</v>
      </c>
      <c r="G257" s="26">
        <f t="shared" si="5"/>
        <v>68.783569766917552</v>
      </c>
    </row>
    <row r="258" spans="1:7" s="10" customFormat="1" ht="22.5" x14ac:dyDescent="0.2">
      <c r="A258" s="17" t="s">
        <v>184</v>
      </c>
      <c r="B258" s="11" t="s">
        <v>678</v>
      </c>
      <c r="C258" s="19">
        <v>45</v>
      </c>
      <c r="D258" s="19">
        <v>48.292610000000003</v>
      </c>
      <c r="E258" s="26">
        <f t="shared" si="6"/>
        <v>107.31691111111112</v>
      </c>
      <c r="F258" s="26">
        <v>50.631689999999999</v>
      </c>
      <c r="G258" s="26">
        <f t="shared" si="5"/>
        <v>95.380205559008601</v>
      </c>
    </row>
    <row r="259" spans="1:7" s="10" customFormat="1" ht="33.75" x14ac:dyDescent="0.2">
      <c r="A259" s="17" t="s">
        <v>1365</v>
      </c>
      <c r="B259" s="11" t="s">
        <v>679</v>
      </c>
      <c r="C259" s="19">
        <v>575</v>
      </c>
      <c r="D259" s="19">
        <v>170</v>
      </c>
      <c r="E259" s="26">
        <f t="shared" si="6"/>
        <v>29.565217391304348</v>
      </c>
      <c r="F259" s="26">
        <v>470</v>
      </c>
      <c r="G259" s="26">
        <f t="shared" si="5"/>
        <v>36.170212765957451</v>
      </c>
    </row>
    <row r="260" spans="1:7" s="10" customFormat="1" ht="78.75" x14ac:dyDescent="0.2">
      <c r="A260" s="17" t="s">
        <v>1366</v>
      </c>
      <c r="B260" s="11" t="s">
        <v>680</v>
      </c>
      <c r="C260" s="19">
        <v>575</v>
      </c>
      <c r="D260" s="19">
        <v>170</v>
      </c>
      <c r="E260" s="26">
        <f t="shared" si="6"/>
        <v>29.565217391304348</v>
      </c>
      <c r="F260" s="26">
        <v>470</v>
      </c>
      <c r="G260" s="26">
        <f t="shared" si="5"/>
        <v>36.170212765957451</v>
      </c>
    </row>
    <row r="261" spans="1:7" s="10" customFormat="1" ht="22.5" x14ac:dyDescent="0.2">
      <c r="A261" s="17" t="s">
        <v>185</v>
      </c>
      <c r="B261" s="11" t="s">
        <v>681</v>
      </c>
      <c r="C261" s="19">
        <v>40</v>
      </c>
      <c r="D261" s="19">
        <v>0</v>
      </c>
      <c r="E261" s="26">
        <f t="shared" si="6"/>
        <v>0</v>
      </c>
      <c r="F261" s="26">
        <v>0</v>
      </c>
      <c r="G261" s="26">
        <v>0</v>
      </c>
    </row>
    <row r="262" spans="1:7" s="10" customFormat="1" ht="22.5" x14ac:dyDescent="0.2">
      <c r="A262" s="17" t="s">
        <v>186</v>
      </c>
      <c r="B262" s="11" t="s">
        <v>682</v>
      </c>
      <c r="C262" s="19">
        <v>40</v>
      </c>
      <c r="D262" s="19">
        <v>0</v>
      </c>
      <c r="E262" s="26">
        <f t="shared" si="6"/>
        <v>0</v>
      </c>
      <c r="F262" s="26">
        <v>0</v>
      </c>
      <c r="G262" s="26">
        <v>0</v>
      </c>
    </row>
    <row r="263" spans="1:7" s="10" customFormat="1" ht="11.25" x14ac:dyDescent="0.2">
      <c r="A263" s="17" t="s">
        <v>187</v>
      </c>
      <c r="B263" s="11" t="s">
        <v>683</v>
      </c>
      <c r="C263" s="19">
        <v>408466.9</v>
      </c>
      <c r="D263" s="19">
        <v>438447.47805000003</v>
      </c>
      <c r="E263" s="26">
        <f t="shared" si="6"/>
        <v>107.33978152207682</v>
      </c>
      <c r="F263" s="26">
        <v>383245.913</v>
      </c>
      <c r="G263" s="26">
        <f t="shared" si="5"/>
        <v>114.40369307995726</v>
      </c>
    </row>
    <row r="264" spans="1:7" s="10" customFormat="1" ht="11.25" x14ac:dyDescent="0.2">
      <c r="A264" s="17" t="s">
        <v>188</v>
      </c>
      <c r="B264" s="11" t="s">
        <v>684</v>
      </c>
      <c r="C264" s="19">
        <v>408466.9</v>
      </c>
      <c r="D264" s="19">
        <v>438447.47805000003</v>
      </c>
      <c r="E264" s="26">
        <f t="shared" si="6"/>
        <v>107.33978152207682</v>
      </c>
      <c r="F264" s="26">
        <v>383245.913</v>
      </c>
      <c r="G264" s="26">
        <f t="shared" ref="G264:G326" si="7">D264/F264*100</f>
        <v>114.40369307995726</v>
      </c>
    </row>
    <row r="265" spans="1:7" s="10" customFormat="1" ht="33.75" x14ac:dyDescent="0.2">
      <c r="A265" s="17" t="s">
        <v>1367</v>
      </c>
      <c r="B265" s="11" t="s">
        <v>685</v>
      </c>
      <c r="C265" s="19">
        <v>10444.5</v>
      </c>
      <c r="D265" s="19">
        <v>0</v>
      </c>
      <c r="E265" s="26">
        <f t="shared" si="6"/>
        <v>0</v>
      </c>
      <c r="F265" s="26">
        <v>2939.42175</v>
      </c>
      <c r="G265" s="26">
        <f t="shared" si="7"/>
        <v>0</v>
      </c>
    </row>
    <row r="266" spans="1:7" s="10" customFormat="1" ht="22.5" x14ac:dyDescent="0.2">
      <c r="A266" s="17" t="s">
        <v>189</v>
      </c>
      <c r="B266" s="11" t="s">
        <v>686</v>
      </c>
      <c r="C266" s="19">
        <v>375907.3</v>
      </c>
      <c r="D266" s="19">
        <v>418652.04072000005</v>
      </c>
      <c r="E266" s="26">
        <f t="shared" si="6"/>
        <v>111.37108556285023</v>
      </c>
      <c r="F266" s="26">
        <v>358977.45009</v>
      </c>
      <c r="G266" s="26">
        <f t="shared" si="7"/>
        <v>116.62349281689947</v>
      </c>
    </row>
    <row r="267" spans="1:7" s="16" customFormat="1" ht="33.75" x14ac:dyDescent="0.2">
      <c r="A267" s="17" t="s">
        <v>190</v>
      </c>
      <c r="B267" s="11" t="s">
        <v>687</v>
      </c>
      <c r="C267" s="19">
        <v>22115.1</v>
      </c>
      <c r="D267" s="19">
        <v>19795.437329999997</v>
      </c>
      <c r="E267" s="26">
        <f t="shared" si="6"/>
        <v>89.510955546210496</v>
      </c>
      <c r="F267" s="26">
        <v>21329.041160000001</v>
      </c>
      <c r="G267" s="26">
        <f t="shared" si="7"/>
        <v>92.809785407156085</v>
      </c>
    </row>
    <row r="268" spans="1:7" s="16" customFormat="1" ht="21" x14ac:dyDescent="0.15">
      <c r="A268" s="24" t="s">
        <v>191</v>
      </c>
      <c r="B268" s="15" t="s">
        <v>688</v>
      </c>
      <c r="C268" s="21">
        <v>2641458.1356199998</v>
      </c>
      <c r="D268" s="21">
        <v>1607313.02208</v>
      </c>
      <c r="E268" s="20">
        <f t="shared" si="6"/>
        <v>60.849460394825961</v>
      </c>
      <c r="F268" s="20">
        <v>1028984.52775</v>
      </c>
      <c r="G268" s="20">
        <f t="shared" si="7"/>
        <v>156.20380858345712</v>
      </c>
    </row>
    <row r="269" spans="1:7" s="10" customFormat="1" ht="11.25" x14ac:dyDescent="0.2">
      <c r="A269" s="17" t="s">
        <v>192</v>
      </c>
      <c r="B269" s="11" t="s">
        <v>689</v>
      </c>
      <c r="C269" s="19">
        <v>72862.667109999995</v>
      </c>
      <c r="D269" s="19">
        <v>53767.21976</v>
      </c>
      <c r="E269" s="26">
        <f t="shared" si="6"/>
        <v>73.792549590352223</v>
      </c>
      <c r="F269" s="26">
        <v>45237.363170000004</v>
      </c>
      <c r="G269" s="26">
        <f t="shared" si="7"/>
        <v>118.85577759681787</v>
      </c>
    </row>
    <row r="270" spans="1:7" s="10" customFormat="1" ht="33.75" x14ac:dyDescent="0.2">
      <c r="A270" s="17" t="s">
        <v>193</v>
      </c>
      <c r="B270" s="11" t="s">
        <v>690</v>
      </c>
      <c r="C270" s="19">
        <v>8</v>
      </c>
      <c r="D270" s="19">
        <v>1.75</v>
      </c>
      <c r="E270" s="26">
        <f t="shared" si="6"/>
        <v>21.875</v>
      </c>
      <c r="F270" s="26">
        <v>6.05</v>
      </c>
      <c r="G270" s="26">
        <f t="shared" si="7"/>
        <v>28.925619834710748</v>
      </c>
    </row>
    <row r="271" spans="1:7" s="10" customFormat="1" ht="22.5" x14ac:dyDescent="0.2">
      <c r="A271" s="17" t="s">
        <v>194</v>
      </c>
      <c r="B271" s="11" t="s">
        <v>691</v>
      </c>
      <c r="C271" s="19">
        <v>552.9</v>
      </c>
      <c r="D271" s="19">
        <v>200.01</v>
      </c>
      <c r="E271" s="26">
        <f t="shared" si="6"/>
        <v>36.174715138361371</v>
      </c>
      <c r="F271" s="26">
        <v>422.40484000000004</v>
      </c>
      <c r="G271" s="26">
        <f t="shared" si="7"/>
        <v>47.350309717095094</v>
      </c>
    </row>
    <row r="272" spans="1:7" s="10" customFormat="1" ht="11.25" x14ac:dyDescent="0.2">
      <c r="A272" s="17" t="s">
        <v>195</v>
      </c>
      <c r="B272" s="11" t="s">
        <v>692</v>
      </c>
      <c r="C272" s="19">
        <v>1</v>
      </c>
      <c r="D272" s="19">
        <v>0.22500000000000001</v>
      </c>
      <c r="E272" s="26">
        <f t="shared" si="6"/>
        <v>22.5</v>
      </c>
      <c r="F272" s="26">
        <v>0.4</v>
      </c>
      <c r="G272" s="26">
        <f t="shared" si="7"/>
        <v>56.25</v>
      </c>
    </row>
    <row r="273" spans="1:7" s="10" customFormat="1" ht="22.5" x14ac:dyDescent="0.2">
      <c r="A273" s="17" t="s">
        <v>196</v>
      </c>
      <c r="B273" s="11" t="s">
        <v>693</v>
      </c>
      <c r="C273" s="19">
        <v>29.2</v>
      </c>
      <c r="D273" s="19">
        <v>102.85</v>
      </c>
      <c r="E273" s="26" t="s">
        <v>2040</v>
      </c>
      <c r="F273" s="26">
        <v>60.25</v>
      </c>
      <c r="G273" s="26">
        <f t="shared" si="7"/>
        <v>170.70539419087137</v>
      </c>
    </row>
    <row r="274" spans="1:7" s="10" customFormat="1" ht="56.25" x14ac:dyDescent="0.2">
      <c r="A274" s="17" t="s">
        <v>197</v>
      </c>
      <c r="B274" s="11" t="s">
        <v>694</v>
      </c>
      <c r="C274" s="19">
        <v>29.2</v>
      </c>
      <c r="D274" s="19">
        <v>102.85</v>
      </c>
      <c r="E274" s="26" t="s">
        <v>2040</v>
      </c>
      <c r="F274" s="26">
        <v>60.25</v>
      </c>
      <c r="G274" s="26">
        <f t="shared" si="7"/>
        <v>170.70539419087137</v>
      </c>
    </row>
    <row r="275" spans="1:7" s="10" customFormat="1" ht="22.5" x14ac:dyDescent="0.2">
      <c r="A275" s="17" t="s">
        <v>198</v>
      </c>
      <c r="B275" s="11" t="s">
        <v>695</v>
      </c>
      <c r="C275" s="19">
        <v>64</v>
      </c>
      <c r="D275" s="19">
        <v>189.05620000000002</v>
      </c>
      <c r="E275" s="26" t="s">
        <v>2040</v>
      </c>
      <c r="F275" s="26">
        <v>123.30080000000001</v>
      </c>
      <c r="G275" s="26">
        <f t="shared" si="7"/>
        <v>153.32925658227686</v>
      </c>
    </row>
    <row r="276" spans="1:7" s="10" customFormat="1" ht="45" x14ac:dyDescent="0.2">
      <c r="A276" s="17" t="s">
        <v>199</v>
      </c>
      <c r="B276" s="11" t="s">
        <v>696</v>
      </c>
      <c r="C276" s="19">
        <v>64</v>
      </c>
      <c r="D276" s="19">
        <v>189.05620000000002</v>
      </c>
      <c r="E276" s="26" t="s">
        <v>2040</v>
      </c>
      <c r="F276" s="26">
        <v>123.30080000000001</v>
      </c>
      <c r="G276" s="26">
        <f t="shared" si="7"/>
        <v>153.32925658227686</v>
      </c>
    </row>
    <row r="277" spans="1:7" s="10" customFormat="1" ht="11.25" x14ac:dyDescent="0.2">
      <c r="A277" s="17" t="s">
        <v>200</v>
      </c>
      <c r="B277" s="11" t="s">
        <v>697</v>
      </c>
      <c r="C277" s="19">
        <v>72207.567110000004</v>
      </c>
      <c r="D277" s="19">
        <v>53273.328560000002</v>
      </c>
      <c r="E277" s="26">
        <f t="shared" ref="E277:E339" si="8">D277/C277*100</f>
        <v>73.778041128077547</v>
      </c>
      <c r="F277" s="26">
        <v>44624.95753</v>
      </c>
      <c r="G277" s="26">
        <f t="shared" si="7"/>
        <v>119.38012159268941</v>
      </c>
    </row>
    <row r="278" spans="1:7" s="10" customFormat="1" ht="22.5" x14ac:dyDescent="0.2">
      <c r="A278" s="17" t="s">
        <v>201</v>
      </c>
      <c r="B278" s="11" t="s">
        <v>698</v>
      </c>
      <c r="C278" s="19">
        <v>43953.7</v>
      </c>
      <c r="D278" s="19">
        <v>30494.831409999999</v>
      </c>
      <c r="E278" s="26">
        <f t="shared" si="8"/>
        <v>69.379441116447538</v>
      </c>
      <c r="F278" s="26">
        <v>22822.074829999998</v>
      </c>
      <c r="G278" s="26">
        <f t="shared" si="7"/>
        <v>133.61989055400883</v>
      </c>
    </row>
    <row r="279" spans="1:7" s="10" customFormat="1" ht="22.5" x14ac:dyDescent="0.2">
      <c r="A279" s="17" t="s">
        <v>202</v>
      </c>
      <c r="B279" s="11" t="s">
        <v>699</v>
      </c>
      <c r="C279" s="19">
        <v>10809.657999999999</v>
      </c>
      <c r="D279" s="19">
        <v>8574.7258099999999</v>
      </c>
      <c r="E279" s="26">
        <f t="shared" si="8"/>
        <v>79.324672528955134</v>
      </c>
      <c r="F279" s="26">
        <v>8550.2094699999998</v>
      </c>
      <c r="G279" s="26">
        <f t="shared" si="7"/>
        <v>100.28673379390318</v>
      </c>
    </row>
    <row r="280" spans="1:7" s="10" customFormat="1" ht="22.5" x14ac:dyDescent="0.2">
      <c r="A280" s="17" t="s">
        <v>1368</v>
      </c>
      <c r="B280" s="11" t="s">
        <v>1484</v>
      </c>
      <c r="C280" s="19">
        <v>7446.8104999999996</v>
      </c>
      <c r="D280" s="19">
        <v>5896.4753899999996</v>
      </c>
      <c r="E280" s="26">
        <f t="shared" si="8"/>
        <v>79.181219798731277</v>
      </c>
      <c r="F280" s="26">
        <v>0</v>
      </c>
      <c r="G280" s="26">
        <v>0</v>
      </c>
    </row>
    <row r="281" spans="1:7" s="10" customFormat="1" ht="22.5" x14ac:dyDescent="0.2">
      <c r="A281" s="17" t="s">
        <v>203</v>
      </c>
      <c r="B281" s="11" t="s">
        <v>700</v>
      </c>
      <c r="C281" s="19">
        <v>3726.75</v>
      </c>
      <c r="D281" s="19">
        <v>2770.7835499999997</v>
      </c>
      <c r="E281" s="26">
        <f t="shared" si="8"/>
        <v>74.348522170792236</v>
      </c>
      <c r="F281" s="26">
        <v>8261.7112400000005</v>
      </c>
      <c r="G281" s="26">
        <f t="shared" si="7"/>
        <v>33.537646977843288</v>
      </c>
    </row>
    <row r="282" spans="1:7" s="10" customFormat="1" ht="22.5" x14ac:dyDescent="0.2">
      <c r="A282" s="17" t="s">
        <v>204</v>
      </c>
      <c r="B282" s="11" t="s">
        <v>701</v>
      </c>
      <c r="C282" s="19">
        <v>3476.9</v>
      </c>
      <c r="D282" s="19">
        <v>3083.8391799999999</v>
      </c>
      <c r="E282" s="26">
        <f t="shared" si="8"/>
        <v>88.695078374413981</v>
      </c>
      <c r="F282" s="26">
        <v>3437.7478799999999</v>
      </c>
      <c r="G282" s="26">
        <f t="shared" si="7"/>
        <v>89.705216544268509</v>
      </c>
    </row>
    <row r="283" spans="1:7" s="16" customFormat="1" ht="22.5" x14ac:dyDescent="0.2">
      <c r="A283" s="17" t="s">
        <v>205</v>
      </c>
      <c r="B283" s="11" t="s">
        <v>702</v>
      </c>
      <c r="C283" s="19">
        <v>2793.7486099999996</v>
      </c>
      <c r="D283" s="19">
        <v>2452.6732200000001</v>
      </c>
      <c r="E283" s="26">
        <f t="shared" si="8"/>
        <v>87.791478847483006</v>
      </c>
      <c r="F283" s="26">
        <v>1553.2141100000001</v>
      </c>
      <c r="G283" s="26">
        <f t="shared" si="7"/>
        <v>157.90953766187457</v>
      </c>
    </row>
    <row r="284" spans="1:7" s="10" customFormat="1" ht="11.25" x14ac:dyDescent="0.2">
      <c r="A284" s="17" t="s">
        <v>206</v>
      </c>
      <c r="B284" s="11" t="s">
        <v>703</v>
      </c>
      <c r="C284" s="19">
        <v>2568595.46851</v>
      </c>
      <c r="D284" s="19">
        <v>1553545.80232</v>
      </c>
      <c r="E284" s="26">
        <f t="shared" si="8"/>
        <v>60.482307212867049</v>
      </c>
      <c r="F284" s="26">
        <v>983747.1645800001</v>
      </c>
      <c r="G284" s="26">
        <f t="shared" si="7"/>
        <v>157.92124828977464</v>
      </c>
    </row>
    <row r="285" spans="1:7" s="10" customFormat="1" ht="22.5" x14ac:dyDescent="0.2">
      <c r="A285" s="17" t="s">
        <v>207</v>
      </c>
      <c r="B285" s="11" t="s">
        <v>704</v>
      </c>
      <c r="C285" s="19">
        <v>101156.24029</v>
      </c>
      <c r="D285" s="19">
        <v>47679.504500000003</v>
      </c>
      <c r="E285" s="26">
        <f t="shared" si="8"/>
        <v>47.13451623281955</v>
      </c>
      <c r="F285" s="26">
        <v>19499.069510000001</v>
      </c>
      <c r="G285" s="26" t="s">
        <v>2040</v>
      </c>
    </row>
    <row r="286" spans="1:7" s="10" customFormat="1" ht="22.5" x14ac:dyDescent="0.2">
      <c r="A286" s="17" t="s">
        <v>208</v>
      </c>
      <c r="B286" s="11" t="s">
        <v>705</v>
      </c>
      <c r="C286" s="19">
        <v>6236.2</v>
      </c>
      <c r="D286" s="19">
        <v>6426.3517199999997</v>
      </c>
      <c r="E286" s="26">
        <f t="shared" si="8"/>
        <v>103.04916006542446</v>
      </c>
      <c r="F286" s="26">
        <v>6325.4582699999992</v>
      </c>
      <c r="G286" s="26">
        <f t="shared" si="7"/>
        <v>101.59503779320642</v>
      </c>
    </row>
    <row r="287" spans="1:7" s="10" customFormat="1" ht="22.5" x14ac:dyDescent="0.2">
      <c r="A287" s="17" t="s">
        <v>209</v>
      </c>
      <c r="B287" s="11" t="s">
        <v>706</v>
      </c>
      <c r="C287" s="19">
        <v>83705.904709999988</v>
      </c>
      <c r="D287" s="19">
        <v>30677.280429999999</v>
      </c>
      <c r="E287" s="26">
        <f t="shared" si="8"/>
        <v>36.648884611284913</v>
      </c>
      <c r="F287" s="26">
        <v>4461.2801300000001</v>
      </c>
      <c r="G287" s="26" t="s">
        <v>2040</v>
      </c>
    </row>
    <row r="288" spans="1:7" s="16" customFormat="1" ht="22.5" x14ac:dyDescent="0.2">
      <c r="A288" s="17" t="s">
        <v>1369</v>
      </c>
      <c r="B288" s="11" t="s">
        <v>1485</v>
      </c>
      <c r="C288" s="19">
        <v>5640.4</v>
      </c>
      <c r="D288" s="19">
        <v>5180.9493000000002</v>
      </c>
      <c r="E288" s="26">
        <f t="shared" si="8"/>
        <v>91.854288702928883</v>
      </c>
      <c r="F288" s="26">
        <v>0</v>
      </c>
      <c r="G288" s="26">
        <v>0</v>
      </c>
    </row>
    <row r="289" spans="1:7" s="10" customFormat="1" ht="22.5" x14ac:dyDescent="0.2">
      <c r="A289" s="17" t="s">
        <v>210</v>
      </c>
      <c r="B289" s="11" t="s">
        <v>707</v>
      </c>
      <c r="C289" s="19">
        <v>2620.8691200000003</v>
      </c>
      <c r="D289" s="19">
        <v>2557.8460099999998</v>
      </c>
      <c r="E289" s="26">
        <f t="shared" si="8"/>
        <v>97.595335474058302</v>
      </c>
      <c r="F289" s="26">
        <v>3365.0045299999997</v>
      </c>
      <c r="G289" s="26">
        <f t="shared" si="7"/>
        <v>76.013152053616992</v>
      </c>
    </row>
    <row r="290" spans="1:7" s="10" customFormat="1" ht="22.5" x14ac:dyDescent="0.2">
      <c r="A290" s="17" t="s">
        <v>211</v>
      </c>
      <c r="B290" s="11" t="s">
        <v>708</v>
      </c>
      <c r="C290" s="19">
        <v>1636.9532899999999</v>
      </c>
      <c r="D290" s="19">
        <v>1701.3443400000001</v>
      </c>
      <c r="E290" s="26">
        <f t="shared" si="8"/>
        <v>103.93359116557322</v>
      </c>
      <c r="F290" s="26">
        <v>2795.2003300000001</v>
      </c>
      <c r="G290" s="26">
        <f t="shared" si="7"/>
        <v>60.86663348383334</v>
      </c>
    </row>
    <row r="291" spans="1:7" s="10" customFormat="1" ht="22.5" x14ac:dyDescent="0.2">
      <c r="A291" s="17" t="s">
        <v>212</v>
      </c>
      <c r="B291" s="11" t="s">
        <v>709</v>
      </c>
      <c r="C291" s="19">
        <v>1315.91317</v>
      </c>
      <c r="D291" s="19">
        <v>1135.7327</v>
      </c>
      <c r="E291" s="26">
        <f t="shared" si="8"/>
        <v>86.307571494249885</v>
      </c>
      <c r="F291" s="26">
        <v>2552.1262499999998</v>
      </c>
      <c r="G291" s="26">
        <f t="shared" si="7"/>
        <v>44.501430914712785</v>
      </c>
    </row>
    <row r="292" spans="1:7" s="10" customFormat="1" ht="11.25" x14ac:dyDescent="0.2">
      <c r="A292" s="17" t="s">
        <v>213</v>
      </c>
      <c r="B292" s="11" t="s">
        <v>710</v>
      </c>
      <c r="C292" s="19">
        <v>2467439.2282199999</v>
      </c>
      <c r="D292" s="19">
        <v>1505866.29782</v>
      </c>
      <c r="E292" s="26">
        <f t="shared" si="8"/>
        <v>61.029519211556249</v>
      </c>
      <c r="F292" s="26">
        <v>964248.09507000004</v>
      </c>
      <c r="G292" s="26">
        <f t="shared" si="7"/>
        <v>156.1700049519601</v>
      </c>
    </row>
    <row r="293" spans="1:7" s="10" customFormat="1" ht="22.5" x14ac:dyDescent="0.2">
      <c r="A293" s="17" t="s">
        <v>214</v>
      </c>
      <c r="B293" s="11" t="s">
        <v>711</v>
      </c>
      <c r="C293" s="19">
        <v>2436477.2000000002</v>
      </c>
      <c r="D293" s="19">
        <v>1441591.2477799999</v>
      </c>
      <c r="E293" s="26">
        <f t="shared" si="8"/>
        <v>59.167032130651577</v>
      </c>
      <c r="F293" s="26">
        <v>932019.99774999998</v>
      </c>
      <c r="G293" s="26">
        <f t="shared" si="7"/>
        <v>154.6738537005817</v>
      </c>
    </row>
    <row r="294" spans="1:7" s="10" customFormat="1" ht="11.25" x14ac:dyDescent="0.2">
      <c r="A294" s="17" t="s">
        <v>215</v>
      </c>
      <c r="B294" s="11" t="s">
        <v>712</v>
      </c>
      <c r="C294" s="19">
        <v>26543.778140000002</v>
      </c>
      <c r="D294" s="19">
        <v>58996.781029999998</v>
      </c>
      <c r="E294" s="26" t="s">
        <v>2040</v>
      </c>
      <c r="F294" s="26">
        <v>25841.66934</v>
      </c>
      <c r="G294" s="26" t="s">
        <v>2040</v>
      </c>
    </row>
    <row r="295" spans="1:7" s="10" customFormat="1" ht="11.25" x14ac:dyDescent="0.2">
      <c r="A295" s="17" t="s">
        <v>1370</v>
      </c>
      <c r="B295" s="11" t="s">
        <v>1486</v>
      </c>
      <c r="C295" s="19">
        <v>156.27558999999999</v>
      </c>
      <c r="D295" s="19">
        <v>207.86442000000002</v>
      </c>
      <c r="E295" s="26">
        <f t="shared" si="8"/>
        <v>133.01144471762996</v>
      </c>
      <c r="F295" s="26">
        <v>0</v>
      </c>
      <c r="G295" s="26">
        <v>0</v>
      </c>
    </row>
    <row r="296" spans="1:7" s="10" customFormat="1" ht="11.25" x14ac:dyDescent="0.2">
      <c r="A296" s="17" t="s">
        <v>216</v>
      </c>
      <c r="B296" s="11" t="s">
        <v>713</v>
      </c>
      <c r="C296" s="19">
        <v>3178.03404</v>
      </c>
      <c r="D296" s="19">
        <v>3876.8272200000001</v>
      </c>
      <c r="E296" s="26">
        <f t="shared" si="8"/>
        <v>121.9882220015491</v>
      </c>
      <c r="F296" s="26">
        <v>2919.01577</v>
      </c>
      <c r="G296" s="26">
        <f t="shared" si="7"/>
        <v>132.81282204241057</v>
      </c>
    </row>
    <row r="297" spans="1:7" s="10" customFormat="1" ht="11.25" x14ac:dyDescent="0.2">
      <c r="A297" s="17" t="s">
        <v>217</v>
      </c>
      <c r="B297" s="11" t="s">
        <v>714</v>
      </c>
      <c r="C297" s="19">
        <v>658.14044999999999</v>
      </c>
      <c r="D297" s="19">
        <v>703.7200600000001</v>
      </c>
      <c r="E297" s="26">
        <f t="shared" si="8"/>
        <v>106.92551415127274</v>
      </c>
      <c r="F297" s="26">
        <v>1852.8943100000001</v>
      </c>
      <c r="G297" s="26">
        <f t="shared" si="7"/>
        <v>37.979503536820729</v>
      </c>
    </row>
    <row r="298" spans="1:7" s="10" customFormat="1" ht="11.25" x14ac:dyDescent="0.2">
      <c r="A298" s="17" t="s">
        <v>218</v>
      </c>
      <c r="B298" s="11" t="s">
        <v>715</v>
      </c>
      <c r="C298" s="19">
        <v>425.8</v>
      </c>
      <c r="D298" s="19">
        <v>489.85730999999998</v>
      </c>
      <c r="E298" s="26">
        <f t="shared" si="8"/>
        <v>115.04399013621418</v>
      </c>
      <c r="F298" s="26">
        <v>1614.5178999999998</v>
      </c>
      <c r="G298" s="26">
        <f t="shared" si="7"/>
        <v>30.340779126697825</v>
      </c>
    </row>
    <row r="299" spans="1:7" s="10" customFormat="1" ht="21.75" x14ac:dyDescent="0.2">
      <c r="A299" s="24" t="s">
        <v>219</v>
      </c>
      <c r="B299" s="15" t="s">
        <v>716</v>
      </c>
      <c r="C299" s="21">
        <v>916110.34088999999</v>
      </c>
      <c r="D299" s="21">
        <v>854258.93719000008</v>
      </c>
      <c r="E299" s="20">
        <f t="shared" si="8"/>
        <v>93.24847663656854</v>
      </c>
      <c r="F299" s="20">
        <v>820670.96798000007</v>
      </c>
      <c r="G299" s="20">
        <f t="shared" si="7"/>
        <v>104.09274490270728</v>
      </c>
    </row>
    <row r="300" spans="1:7" s="10" customFormat="1" ht="11.25" x14ac:dyDescent="0.2">
      <c r="A300" s="17" t="s">
        <v>220</v>
      </c>
      <c r="B300" s="11" t="s">
        <v>717</v>
      </c>
      <c r="C300" s="19">
        <v>5716.7539999999999</v>
      </c>
      <c r="D300" s="19">
        <v>5771.7889800000003</v>
      </c>
      <c r="E300" s="26">
        <f t="shared" si="8"/>
        <v>100.96269631332746</v>
      </c>
      <c r="F300" s="26">
        <v>4737.35869</v>
      </c>
      <c r="G300" s="26">
        <f t="shared" si="7"/>
        <v>121.83559146964234</v>
      </c>
    </row>
    <row r="301" spans="1:7" s="10" customFormat="1" ht="22.5" x14ac:dyDescent="0.2">
      <c r="A301" s="17" t="s">
        <v>1210</v>
      </c>
      <c r="B301" s="11" t="s">
        <v>1225</v>
      </c>
      <c r="C301" s="19">
        <v>321.10000000000002</v>
      </c>
      <c r="D301" s="19">
        <v>321.44397999999995</v>
      </c>
      <c r="E301" s="26">
        <f t="shared" si="8"/>
        <v>100.10712550607286</v>
      </c>
      <c r="F301" s="26">
        <v>301.45868999999999</v>
      </c>
      <c r="G301" s="26">
        <f t="shared" si="7"/>
        <v>106.62952857653562</v>
      </c>
    </row>
    <row r="302" spans="1:7" s="10" customFormat="1" ht="22.5" x14ac:dyDescent="0.2">
      <c r="A302" s="17" t="s">
        <v>221</v>
      </c>
      <c r="B302" s="11" t="s">
        <v>718</v>
      </c>
      <c r="C302" s="19">
        <v>3247</v>
      </c>
      <c r="D302" s="19">
        <v>3301.6909999999998</v>
      </c>
      <c r="E302" s="26">
        <f t="shared" si="8"/>
        <v>101.68435478903604</v>
      </c>
      <c r="F302" s="26">
        <v>4085.9</v>
      </c>
      <c r="G302" s="26">
        <f t="shared" si="7"/>
        <v>80.806945838126225</v>
      </c>
    </row>
    <row r="303" spans="1:7" s="10" customFormat="1" ht="22.5" x14ac:dyDescent="0.2">
      <c r="A303" s="17" t="s">
        <v>1705</v>
      </c>
      <c r="B303" s="11" t="s">
        <v>1757</v>
      </c>
      <c r="C303" s="19">
        <v>302.654</v>
      </c>
      <c r="D303" s="19">
        <v>302.654</v>
      </c>
      <c r="E303" s="26">
        <f t="shared" si="8"/>
        <v>100</v>
      </c>
      <c r="F303" s="26">
        <v>350</v>
      </c>
      <c r="G303" s="26">
        <f t="shared" si="7"/>
        <v>86.472571428571428</v>
      </c>
    </row>
    <row r="304" spans="1:7" s="16" customFormat="1" ht="22.5" x14ac:dyDescent="0.2">
      <c r="A304" s="17" t="s">
        <v>1855</v>
      </c>
      <c r="B304" s="11" t="s">
        <v>1901</v>
      </c>
      <c r="C304" s="19">
        <v>685</v>
      </c>
      <c r="D304" s="19">
        <v>685</v>
      </c>
      <c r="E304" s="26">
        <f t="shared" si="8"/>
        <v>100</v>
      </c>
      <c r="F304" s="26">
        <v>0</v>
      </c>
      <c r="G304" s="26">
        <v>0</v>
      </c>
    </row>
    <row r="305" spans="1:7" s="10" customFormat="1" ht="22.5" x14ac:dyDescent="0.2">
      <c r="A305" s="17" t="s">
        <v>1706</v>
      </c>
      <c r="B305" s="11" t="s">
        <v>1758</v>
      </c>
      <c r="C305" s="19">
        <v>1161</v>
      </c>
      <c r="D305" s="19">
        <v>1161</v>
      </c>
      <c r="E305" s="26">
        <f t="shared" si="8"/>
        <v>100</v>
      </c>
      <c r="F305" s="26">
        <v>0</v>
      </c>
      <c r="G305" s="26">
        <v>0</v>
      </c>
    </row>
    <row r="306" spans="1:7" s="10" customFormat="1" ht="45" x14ac:dyDescent="0.2">
      <c r="A306" s="17" t="s">
        <v>222</v>
      </c>
      <c r="B306" s="11" t="s">
        <v>719</v>
      </c>
      <c r="C306" s="19">
        <v>155042.77533999999</v>
      </c>
      <c r="D306" s="19">
        <v>155990.18237999998</v>
      </c>
      <c r="E306" s="26">
        <f t="shared" si="8"/>
        <v>100.61106171372538</v>
      </c>
      <c r="F306" s="26">
        <v>220632.5993</v>
      </c>
      <c r="G306" s="26">
        <f t="shared" si="7"/>
        <v>70.701330118445455</v>
      </c>
    </row>
    <row r="307" spans="1:7" s="10" customFormat="1" ht="67.5" x14ac:dyDescent="0.2">
      <c r="A307" s="17" t="s">
        <v>1707</v>
      </c>
      <c r="B307" s="11" t="s">
        <v>1759</v>
      </c>
      <c r="C307" s="19">
        <v>0</v>
      </c>
      <c r="D307" s="19">
        <v>722.43595999999991</v>
      </c>
      <c r="E307" s="26">
        <v>0</v>
      </c>
      <c r="F307" s="26">
        <v>21.223779999999998</v>
      </c>
      <c r="G307" s="26" t="s">
        <v>2040</v>
      </c>
    </row>
    <row r="308" spans="1:7" s="10" customFormat="1" ht="67.5" x14ac:dyDescent="0.2">
      <c r="A308" s="17" t="s">
        <v>223</v>
      </c>
      <c r="B308" s="11" t="s">
        <v>720</v>
      </c>
      <c r="C308" s="19">
        <v>219.1</v>
      </c>
      <c r="D308" s="19">
        <v>1932.30233</v>
      </c>
      <c r="E308" s="26" t="s">
        <v>2040</v>
      </c>
      <c r="F308" s="26">
        <v>1766.8656299999998</v>
      </c>
      <c r="G308" s="26">
        <f t="shared" si="7"/>
        <v>109.36328700898439</v>
      </c>
    </row>
    <row r="309" spans="1:7" s="10" customFormat="1" ht="56.25" x14ac:dyDescent="0.2">
      <c r="A309" s="17" t="s">
        <v>1708</v>
      </c>
      <c r="B309" s="11" t="s">
        <v>1760</v>
      </c>
      <c r="C309" s="19">
        <v>0</v>
      </c>
      <c r="D309" s="19">
        <v>167.01900000000001</v>
      </c>
      <c r="E309" s="26">
        <v>0</v>
      </c>
      <c r="F309" s="26">
        <v>19.526160000000001</v>
      </c>
      <c r="G309" s="26" t="s">
        <v>2040</v>
      </c>
    </row>
    <row r="310" spans="1:7" s="10" customFormat="1" ht="56.25" x14ac:dyDescent="0.2">
      <c r="A310" s="17" t="s">
        <v>224</v>
      </c>
      <c r="B310" s="11" t="s">
        <v>721</v>
      </c>
      <c r="C310" s="19">
        <v>215.1</v>
      </c>
      <c r="D310" s="19">
        <v>1932.30233</v>
      </c>
      <c r="E310" s="26" t="s">
        <v>2040</v>
      </c>
      <c r="F310" s="26">
        <v>1746.8906299999999</v>
      </c>
      <c r="G310" s="26">
        <f t="shared" si="7"/>
        <v>110.61381272621516</v>
      </c>
    </row>
    <row r="311" spans="1:7" s="10" customFormat="1" ht="67.5" x14ac:dyDescent="0.2">
      <c r="A311" s="17" t="s">
        <v>1801</v>
      </c>
      <c r="B311" s="11" t="s">
        <v>1823</v>
      </c>
      <c r="C311" s="19">
        <v>0</v>
      </c>
      <c r="D311" s="19">
        <v>555.41696000000002</v>
      </c>
      <c r="E311" s="26">
        <v>0</v>
      </c>
      <c r="F311" s="26">
        <v>1.6976199999999999</v>
      </c>
      <c r="G311" s="26" t="s">
        <v>2040</v>
      </c>
    </row>
    <row r="312" spans="1:7" s="10" customFormat="1" ht="67.5" x14ac:dyDescent="0.2">
      <c r="A312" s="17" t="s">
        <v>1371</v>
      </c>
      <c r="B312" s="11" t="s">
        <v>1487</v>
      </c>
      <c r="C312" s="19">
        <v>4</v>
      </c>
      <c r="D312" s="19">
        <v>0</v>
      </c>
      <c r="E312" s="26">
        <f t="shared" si="8"/>
        <v>0</v>
      </c>
      <c r="F312" s="26">
        <v>19.975000000000001</v>
      </c>
      <c r="G312" s="26">
        <f t="shared" si="7"/>
        <v>0</v>
      </c>
    </row>
    <row r="313" spans="1:7" s="10" customFormat="1" ht="56.25" x14ac:dyDescent="0.2">
      <c r="A313" s="17" t="s">
        <v>225</v>
      </c>
      <c r="B313" s="11" t="s">
        <v>722</v>
      </c>
      <c r="C313" s="19">
        <v>139036.49166999999</v>
      </c>
      <c r="D313" s="19">
        <v>144750.51081000001</v>
      </c>
      <c r="E313" s="26">
        <f t="shared" si="8"/>
        <v>104.10972621026869</v>
      </c>
      <c r="F313" s="26">
        <v>214935.50787</v>
      </c>
      <c r="G313" s="26">
        <f t="shared" si="7"/>
        <v>67.346020322314473</v>
      </c>
    </row>
    <row r="314" spans="1:7" s="10" customFormat="1" ht="56.25" x14ac:dyDescent="0.2">
      <c r="A314" s="17" t="s">
        <v>226</v>
      </c>
      <c r="B314" s="11" t="s">
        <v>723</v>
      </c>
      <c r="C314" s="19">
        <v>1018</v>
      </c>
      <c r="D314" s="19">
        <v>1214.7725500000001</v>
      </c>
      <c r="E314" s="26">
        <f t="shared" si="8"/>
        <v>119.3293271119843</v>
      </c>
      <c r="F314" s="26">
        <v>636.72580000000005</v>
      </c>
      <c r="G314" s="26">
        <f t="shared" si="7"/>
        <v>190.78425124284269</v>
      </c>
    </row>
    <row r="315" spans="1:7" s="10" customFormat="1" ht="56.25" x14ac:dyDescent="0.2">
      <c r="A315" s="17" t="s">
        <v>1372</v>
      </c>
      <c r="B315" s="11" t="s">
        <v>1488</v>
      </c>
      <c r="C315" s="19">
        <v>6473.4573300000002</v>
      </c>
      <c r="D315" s="19">
        <v>3174.7954</v>
      </c>
      <c r="E315" s="26">
        <f t="shared" si="8"/>
        <v>49.043273758629994</v>
      </c>
      <c r="F315" s="26">
        <v>0</v>
      </c>
      <c r="G315" s="26">
        <v>0</v>
      </c>
    </row>
    <row r="316" spans="1:7" s="16" customFormat="1" ht="56.25" x14ac:dyDescent="0.2">
      <c r="A316" s="17" t="s">
        <v>1373</v>
      </c>
      <c r="B316" s="11" t="s">
        <v>1489</v>
      </c>
      <c r="C316" s="19">
        <v>136.69</v>
      </c>
      <c r="D316" s="19">
        <v>144.31399999999999</v>
      </c>
      <c r="E316" s="26">
        <f t="shared" si="8"/>
        <v>105.57758431487308</v>
      </c>
      <c r="F316" s="26">
        <v>0</v>
      </c>
      <c r="G316" s="26">
        <v>0</v>
      </c>
    </row>
    <row r="317" spans="1:7" s="10" customFormat="1" ht="56.25" x14ac:dyDescent="0.2">
      <c r="A317" s="17" t="s">
        <v>227</v>
      </c>
      <c r="B317" s="11" t="s">
        <v>724</v>
      </c>
      <c r="C317" s="19">
        <v>0</v>
      </c>
      <c r="D317" s="19">
        <v>76.881799999999998</v>
      </c>
      <c r="E317" s="26">
        <v>0</v>
      </c>
      <c r="F317" s="26">
        <v>287.13309999999996</v>
      </c>
      <c r="G317" s="26">
        <f t="shared" si="7"/>
        <v>26.775666058702395</v>
      </c>
    </row>
    <row r="318" spans="1:7" s="10" customFormat="1" ht="56.25" x14ac:dyDescent="0.2">
      <c r="A318" s="17" t="s">
        <v>228</v>
      </c>
      <c r="B318" s="11" t="s">
        <v>725</v>
      </c>
      <c r="C318" s="19">
        <v>139036.49166999999</v>
      </c>
      <c r="D318" s="19">
        <v>144750.51081000001</v>
      </c>
      <c r="E318" s="26">
        <f t="shared" si="8"/>
        <v>104.10972621026869</v>
      </c>
      <c r="F318" s="26">
        <v>214935.50787</v>
      </c>
      <c r="G318" s="26">
        <f t="shared" si="7"/>
        <v>67.346020322314473</v>
      </c>
    </row>
    <row r="319" spans="1:7" s="10" customFormat="1" ht="56.25" x14ac:dyDescent="0.2">
      <c r="A319" s="17" t="s">
        <v>1686</v>
      </c>
      <c r="B319" s="11" t="s">
        <v>1687</v>
      </c>
      <c r="C319" s="19">
        <v>1018</v>
      </c>
      <c r="D319" s="19">
        <v>1137.89075</v>
      </c>
      <c r="E319" s="26">
        <f t="shared" si="8"/>
        <v>111.77708742632613</v>
      </c>
      <c r="F319" s="26">
        <v>349.59270000000004</v>
      </c>
      <c r="G319" s="26" t="s">
        <v>2040</v>
      </c>
    </row>
    <row r="320" spans="1:7" s="10" customFormat="1" ht="56.25" x14ac:dyDescent="0.2">
      <c r="A320" s="17" t="s">
        <v>1374</v>
      </c>
      <c r="B320" s="11" t="s">
        <v>1490</v>
      </c>
      <c r="C320" s="19">
        <v>6473.4573300000002</v>
      </c>
      <c r="D320" s="19">
        <v>3174.7954</v>
      </c>
      <c r="E320" s="26">
        <f t="shared" si="8"/>
        <v>49.043273758629994</v>
      </c>
      <c r="F320" s="26">
        <v>0</v>
      </c>
      <c r="G320" s="26">
        <v>0</v>
      </c>
    </row>
    <row r="321" spans="1:7" s="10" customFormat="1" ht="56.25" x14ac:dyDescent="0.2">
      <c r="A321" s="17" t="s">
        <v>1375</v>
      </c>
      <c r="B321" s="11" t="s">
        <v>1491</v>
      </c>
      <c r="C321" s="19">
        <v>136.69</v>
      </c>
      <c r="D321" s="19">
        <v>144.31399999999999</v>
      </c>
      <c r="E321" s="26">
        <f t="shared" si="8"/>
        <v>105.57758431487308</v>
      </c>
      <c r="F321" s="26">
        <v>0</v>
      </c>
      <c r="G321" s="26">
        <v>0</v>
      </c>
    </row>
    <row r="322" spans="1:7" s="10" customFormat="1" ht="56.25" x14ac:dyDescent="0.2">
      <c r="A322" s="17" t="s">
        <v>229</v>
      </c>
      <c r="B322" s="11" t="s">
        <v>726</v>
      </c>
      <c r="C322" s="19">
        <v>750.7</v>
      </c>
      <c r="D322" s="19">
        <v>651.28928000000008</v>
      </c>
      <c r="E322" s="26">
        <f t="shared" si="8"/>
        <v>86.757596909551097</v>
      </c>
      <c r="F322" s="26">
        <v>1352.2829199999999</v>
      </c>
      <c r="G322" s="26">
        <f t="shared" si="7"/>
        <v>48.162205583429255</v>
      </c>
    </row>
    <row r="323" spans="1:7" s="10" customFormat="1" ht="56.25" x14ac:dyDescent="0.2">
      <c r="A323" s="17" t="s">
        <v>230</v>
      </c>
      <c r="B323" s="11" t="s">
        <v>727</v>
      </c>
      <c r="C323" s="19">
        <v>342</v>
      </c>
      <c r="D323" s="19">
        <v>414.32211999999998</v>
      </c>
      <c r="E323" s="26">
        <f t="shared" si="8"/>
        <v>121.14681871345027</v>
      </c>
      <c r="F323" s="26">
        <v>227.27132</v>
      </c>
      <c r="G323" s="26">
        <f t="shared" si="7"/>
        <v>182.30286161931915</v>
      </c>
    </row>
    <row r="324" spans="1:7" s="10" customFormat="1" ht="56.25" x14ac:dyDescent="0.2">
      <c r="A324" s="17" t="s">
        <v>231</v>
      </c>
      <c r="B324" s="11" t="s">
        <v>728</v>
      </c>
      <c r="C324" s="19">
        <v>6435.8073400000003</v>
      </c>
      <c r="D324" s="19">
        <v>2051.08133</v>
      </c>
      <c r="E324" s="26">
        <f t="shared" si="8"/>
        <v>31.869837327976942</v>
      </c>
      <c r="F324" s="26">
        <v>1339.54684</v>
      </c>
      <c r="G324" s="26">
        <f t="shared" si="7"/>
        <v>153.11755205215519</v>
      </c>
    </row>
    <row r="325" spans="1:7" s="16" customFormat="1" ht="56.25" x14ac:dyDescent="0.2">
      <c r="A325" s="17" t="s">
        <v>1688</v>
      </c>
      <c r="B325" s="11" t="s">
        <v>1689</v>
      </c>
      <c r="C325" s="19">
        <v>0</v>
      </c>
      <c r="D325" s="19">
        <v>303.86859999999996</v>
      </c>
      <c r="E325" s="26">
        <v>0</v>
      </c>
      <c r="F325" s="26">
        <v>160.93014000000002</v>
      </c>
      <c r="G325" s="26">
        <f t="shared" si="7"/>
        <v>188.82019241392564</v>
      </c>
    </row>
    <row r="326" spans="1:7" s="10" customFormat="1" ht="56.25" x14ac:dyDescent="0.2">
      <c r="A326" s="17" t="s">
        <v>1326</v>
      </c>
      <c r="B326" s="11" t="s">
        <v>1327</v>
      </c>
      <c r="C326" s="19">
        <v>323.72899999999998</v>
      </c>
      <c r="D326" s="19">
        <v>323.72899999999998</v>
      </c>
      <c r="E326" s="26">
        <f t="shared" si="8"/>
        <v>100</v>
      </c>
      <c r="F326" s="26">
        <v>189</v>
      </c>
      <c r="G326" s="26">
        <f t="shared" si="7"/>
        <v>171.28518518518518</v>
      </c>
    </row>
    <row r="327" spans="1:7" s="10" customFormat="1" ht="56.25" x14ac:dyDescent="0.2">
      <c r="A327" s="17" t="s">
        <v>1709</v>
      </c>
      <c r="B327" s="11" t="s">
        <v>1761</v>
      </c>
      <c r="C327" s="19">
        <v>306.8</v>
      </c>
      <c r="D327" s="19">
        <v>306.76100000000002</v>
      </c>
      <c r="E327" s="26">
        <f t="shared" si="8"/>
        <v>99.987288135593218</v>
      </c>
      <c r="F327" s="26">
        <v>3.2450000000000001</v>
      </c>
      <c r="G327" s="26" t="s">
        <v>2040</v>
      </c>
    </row>
    <row r="328" spans="1:7" s="10" customFormat="1" ht="56.25" x14ac:dyDescent="0.2">
      <c r="A328" s="17" t="s">
        <v>1856</v>
      </c>
      <c r="B328" s="11" t="s">
        <v>1902</v>
      </c>
      <c r="C328" s="19">
        <v>0</v>
      </c>
      <c r="D328" s="19">
        <v>10.187419999999999</v>
      </c>
      <c r="E328" s="26">
        <v>0</v>
      </c>
      <c r="F328" s="26">
        <v>40</v>
      </c>
      <c r="G328" s="26">
        <f t="shared" ref="G328:G391" si="9">D328/F328*100</f>
        <v>25.46855</v>
      </c>
    </row>
    <row r="329" spans="1:7" s="10" customFormat="1" ht="56.25" x14ac:dyDescent="0.2">
      <c r="A329" s="17" t="s">
        <v>1979</v>
      </c>
      <c r="B329" s="11" t="s">
        <v>1980</v>
      </c>
      <c r="C329" s="19">
        <v>0</v>
      </c>
      <c r="D329" s="19">
        <v>0</v>
      </c>
      <c r="E329" s="26">
        <v>0</v>
      </c>
      <c r="F329" s="26">
        <v>18.427</v>
      </c>
      <c r="G329" s="26">
        <f t="shared" si="9"/>
        <v>0</v>
      </c>
    </row>
    <row r="330" spans="1:7" s="10" customFormat="1" ht="56.25" x14ac:dyDescent="0.2">
      <c r="A330" s="17" t="s">
        <v>232</v>
      </c>
      <c r="B330" s="11" t="s">
        <v>729</v>
      </c>
      <c r="C330" s="19">
        <v>750.7</v>
      </c>
      <c r="D330" s="19">
        <v>651.28928000000008</v>
      </c>
      <c r="E330" s="26">
        <f t="shared" si="8"/>
        <v>86.757596909551097</v>
      </c>
      <c r="F330" s="26">
        <v>1312.2829199999999</v>
      </c>
      <c r="G330" s="26">
        <f t="shared" si="9"/>
        <v>49.630248940525732</v>
      </c>
    </row>
    <row r="331" spans="1:7" s="10" customFormat="1" ht="56.25" x14ac:dyDescent="0.2">
      <c r="A331" s="17" t="s">
        <v>233</v>
      </c>
      <c r="B331" s="11" t="s">
        <v>730</v>
      </c>
      <c r="C331" s="19">
        <v>342</v>
      </c>
      <c r="D331" s="19">
        <v>404.13470000000001</v>
      </c>
      <c r="E331" s="26">
        <f t="shared" si="8"/>
        <v>118.16804093567252</v>
      </c>
      <c r="F331" s="26">
        <v>227.27132</v>
      </c>
      <c r="G331" s="26">
        <f t="shared" si="9"/>
        <v>177.82036906372525</v>
      </c>
    </row>
    <row r="332" spans="1:7" s="10" customFormat="1" ht="56.25" x14ac:dyDescent="0.2">
      <c r="A332" s="17" t="s">
        <v>234</v>
      </c>
      <c r="B332" s="11" t="s">
        <v>731</v>
      </c>
      <c r="C332" s="19">
        <v>6435.8073400000003</v>
      </c>
      <c r="D332" s="19">
        <v>2051.08133</v>
      </c>
      <c r="E332" s="26">
        <f t="shared" si="8"/>
        <v>31.869837327976942</v>
      </c>
      <c r="F332" s="26">
        <v>1339.54684</v>
      </c>
      <c r="G332" s="26">
        <f t="shared" si="9"/>
        <v>153.11755205215519</v>
      </c>
    </row>
    <row r="333" spans="1:7" s="16" customFormat="1" ht="56.25" x14ac:dyDescent="0.2">
      <c r="A333" s="17" t="s">
        <v>1690</v>
      </c>
      <c r="B333" s="11" t="s">
        <v>1691</v>
      </c>
      <c r="C333" s="19">
        <v>0</v>
      </c>
      <c r="D333" s="19">
        <v>303.86859999999996</v>
      </c>
      <c r="E333" s="26">
        <v>0</v>
      </c>
      <c r="F333" s="26">
        <v>142.50314</v>
      </c>
      <c r="G333" s="26" t="s">
        <v>2040</v>
      </c>
    </row>
    <row r="334" spans="1:7" s="10" customFormat="1" ht="56.25" x14ac:dyDescent="0.2">
      <c r="A334" s="17" t="s">
        <v>1328</v>
      </c>
      <c r="B334" s="11" t="s">
        <v>1329</v>
      </c>
      <c r="C334" s="19">
        <v>323.72899999999998</v>
      </c>
      <c r="D334" s="19">
        <v>323.72899999999998</v>
      </c>
      <c r="E334" s="26">
        <f t="shared" si="8"/>
        <v>100</v>
      </c>
      <c r="F334" s="26">
        <v>189</v>
      </c>
      <c r="G334" s="26">
        <f t="shared" si="9"/>
        <v>171.28518518518518</v>
      </c>
    </row>
    <row r="335" spans="1:7" s="10" customFormat="1" ht="56.25" x14ac:dyDescent="0.2">
      <c r="A335" s="17" t="s">
        <v>1710</v>
      </c>
      <c r="B335" s="11" t="s">
        <v>1762</v>
      </c>
      <c r="C335" s="19">
        <v>306.8</v>
      </c>
      <c r="D335" s="19">
        <v>306.76100000000002</v>
      </c>
      <c r="E335" s="26">
        <f t="shared" si="8"/>
        <v>99.987288135593218</v>
      </c>
      <c r="F335" s="26">
        <v>3.2450000000000001</v>
      </c>
      <c r="G335" s="26" t="s">
        <v>2040</v>
      </c>
    </row>
    <row r="336" spans="1:7" s="10" customFormat="1" ht="22.5" x14ac:dyDescent="0.2">
      <c r="A336" s="17" t="s">
        <v>235</v>
      </c>
      <c r="B336" s="11" t="s">
        <v>732</v>
      </c>
      <c r="C336" s="19">
        <v>435511.59369999997</v>
      </c>
      <c r="D336" s="19">
        <v>404269.43697000004</v>
      </c>
      <c r="E336" s="26">
        <f t="shared" si="8"/>
        <v>92.826331794160936</v>
      </c>
      <c r="F336" s="26">
        <v>369918.61492000002</v>
      </c>
      <c r="G336" s="26">
        <f t="shared" si="9"/>
        <v>109.28604851567928</v>
      </c>
    </row>
    <row r="337" spans="1:7" s="10" customFormat="1" ht="22.5" x14ac:dyDescent="0.2">
      <c r="A337" s="17" t="s">
        <v>236</v>
      </c>
      <c r="B337" s="11" t="s">
        <v>733</v>
      </c>
      <c r="C337" s="19">
        <v>147819.15693</v>
      </c>
      <c r="D337" s="19">
        <v>167258.68494000001</v>
      </c>
      <c r="E337" s="26">
        <f t="shared" si="8"/>
        <v>113.15088545607497</v>
      </c>
      <c r="F337" s="26">
        <v>208426.21762000001</v>
      </c>
      <c r="G337" s="26">
        <f t="shared" si="9"/>
        <v>80.248390461579973</v>
      </c>
    </row>
    <row r="338" spans="1:7" s="10" customFormat="1" ht="33.75" x14ac:dyDescent="0.2">
      <c r="A338" s="17" t="s">
        <v>237</v>
      </c>
      <c r="B338" s="11" t="s">
        <v>734</v>
      </c>
      <c r="C338" s="19">
        <v>52715.885969999996</v>
      </c>
      <c r="D338" s="19">
        <v>70132.685200000007</v>
      </c>
      <c r="E338" s="26">
        <f t="shared" si="8"/>
        <v>133.03899556940334</v>
      </c>
      <c r="F338" s="26">
        <v>85231.784599999999</v>
      </c>
      <c r="G338" s="26">
        <f t="shared" si="9"/>
        <v>82.284661208419664</v>
      </c>
    </row>
    <row r="339" spans="1:7" s="10" customFormat="1" ht="33.75" x14ac:dyDescent="0.2">
      <c r="A339" s="17" t="s">
        <v>1376</v>
      </c>
      <c r="B339" s="11" t="s">
        <v>1492</v>
      </c>
      <c r="C339" s="19">
        <v>10514.433499999999</v>
      </c>
      <c r="D339" s="19">
        <v>13402.508179999999</v>
      </c>
      <c r="E339" s="26">
        <f t="shared" si="8"/>
        <v>127.4677154979391</v>
      </c>
      <c r="F339" s="26">
        <v>0</v>
      </c>
      <c r="G339" s="26">
        <v>0</v>
      </c>
    </row>
    <row r="340" spans="1:7" s="10" customFormat="1" ht="33.75" x14ac:dyDescent="0.2">
      <c r="A340" s="17" t="s">
        <v>238</v>
      </c>
      <c r="B340" s="11" t="s">
        <v>735</v>
      </c>
      <c r="C340" s="19">
        <v>52598.144</v>
      </c>
      <c r="D340" s="19">
        <v>54084.760219999996</v>
      </c>
      <c r="E340" s="26">
        <f t="shared" ref="E340:E403" si="10">D340/C340*100</f>
        <v>102.82636630676549</v>
      </c>
      <c r="F340" s="26">
        <v>98150.454299999998</v>
      </c>
      <c r="G340" s="26">
        <f t="shared" si="9"/>
        <v>55.10393263661134</v>
      </c>
    </row>
    <row r="341" spans="1:7" s="10" customFormat="1" ht="33.75" x14ac:dyDescent="0.2">
      <c r="A341" s="17" t="s">
        <v>239</v>
      </c>
      <c r="B341" s="11" t="s">
        <v>736</v>
      </c>
      <c r="C341" s="19">
        <v>31990.693460000002</v>
      </c>
      <c r="D341" s="19">
        <v>29638.731339999998</v>
      </c>
      <c r="E341" s="26">
        <f t="shared" si="10"/>
        <v>92.647980191674151</v>
      </c>
      <c r="F341" s="26">
        <v>25043.978719999999</v>
      </c>
      <c r="G341" s="26">
        <f t="shared" si="9"/>
        <v>118.34673584166022</v>
      </c>
    </row>
    <row r="342" spans="1:7" s="10" customFormat="1" ht="33.75" x14ac:dyDescent="0.2">
      <c r="A342" s="17" t="s">
        <v>240</v>
      </c>
      <c r="B342" s="11" t="s">
        <v>737</v>
      </c>
      <c r="C342" s="19">
        <v>287692.43676999997</v>
      </c>
      <c r="D342" s="19">
        <v>237010.75203</v>
      </c>
      <c r="E342" s="26">
        <f t="shared" si="10"/>
        <v>82.383379518413207</v>
      </c>
      <c r="F342" s="26">
        <v>161492.39730000001</v>
      </c>
      <c r="G342" s="26">
        <f t="shared" si="9"/>
        <v>146.76279254788176</v>
      </c>
    </row>
    <row r="343" spans="1:7" s="10" customFormat="1" ht="33.75" x14ac:dyDescent="0.2">
      <c r="A343" s="17" t="s">
        <v>241</v>
      </c>
      <c r="B343" s="11" t="s">
        <v>738</v>
      </c>
      <c r="C343" s="19">
        <v>0</v>
      </c>
      <c r="D343" s="19">
        <v>11987.46012</v>
      </c>
      <c r="E343" s="26">
        <v>0</v>
      </c>
      <c r="F343" s="26">
        <v>1468.5211200000001</v>
      </c>
      <c r="G343" s="26" t="s">
        <v>2040</v>
      </c>
    </row>
    <row r="344" spans="1:7" s="10" customFormat="1" ht="33.75" x14ac:dyDescent="0.2">
      <c r="A344" s="17" t="s">
        <v>242</v>
      </c>
      <c r="B344" s="11" t="s">
        <v>739</v>
      </c>
      <c r="C344" s="19">
        <v>40094.553</v>
      </c>
      <c r="D344" s="19">
        <v>38388.309659999999</v>
      </c>
      <c r="E344" s="26">
        <f t="shared" si="10"/>
        <v>95.744451023060421</v>
      </c>
      <c r="F344" s="26">
        <v>54553.677109999997</v>
      </c>
      <c r="G344" s="26">
        <f t="shared" si="9"/>
        <v>70.367959949968622</v>
      </c>
    </row>
    <row r="345" spans="1:7" s="10" customFormat="1" ht="33.75" x14ac:dyDescent="0.2">
      <c r="A345" s="17" t="s">
        <v>243</v>
      </c>
      <c r="B345" s="11" t="s">
        <v>740</v>
      </c>
      <c r="C345" s="19">
        <v>58143.3485</v>
      </c>
      <c r="D345" s="19">
        <v>746.12666000000002</v>
      </c>
      <c r="E345" s="26">
        <f t="shared" si="10"/>
        <v>1.2832536812013846</v>
      </c>
      <c r="F345" s="26">
        <v>491.75664</v>
      </c>
      <c r="G345" s="26">
        <f t="shared" si="9"/>
        <v>151.72680942345792</v>
      </c>
    </row>
    <row r="346" spans="1:7" s="10" customFormat="1" ht="33.75" x14ac:dyDescent="0.2">
      <c r="A346" s="17" t="s">
        <v>244</v>
      </c>
      <c r="B346" s="11" t="s">
        <v>741</v>
      </c>
      <c r="C346" s="19">
        <v>152095.625</v>
      </c>
      <c r="D346" s="19">
        <v>156322.35595</v>
      </c>
      <c r="E346" s="26">
        <f t="shared" si="10"/>
        <v>102.77899574691909</v>
      </c>
      <c r="F346" s="26">
        <v>90865.199720000004</v>
      </c>
      <c r="G346" s="26">
        <f t="shared" si="9"/>
        <v>172.03765185319068</v>
      </c>
    </row>
    <row r="347" spans="1:7" s="10" customFormat="1" ht="33.75" x14ac:dyDescent="0.2">
      <c r="A347" s="17" t="s">
        <v>245</v>
      </c>
      <c r="B347" s="11" t="s">
        <v>742</v>
      </c>
      <c r="C347" s="19">
        <v>37358.91027</v>
      </c>
      <c r="D347" s="19">
        <v>29566.499640000002</v>
      </c>
      <c r="E347" s="26">
        <f t="shared" si="10"/>
        <v>79.141761433396326</v>
      </c>
      <c r="F347" s="26">
        <v>14113.24271</v>
      </c>
      <c r="G347" s="26" t="s">
        <v>2040</v>
      </c>
    </row>
    <row r="348" spans="1:7" s="16" customFormat="1" ht="45" x14ac:dyDescent="0.2">
      <c r="A348" s="17" t="s">
        <v>246</v>
      </c>
      <c r="B348" s="11" t="s">
        <v>743</v>
      </c>
      <c r="C348" s="19">
        <v>111429.77179000001</v>
      </c>
      <c r="D348" s="19">
        <v>144201.09096</v>
      </c>
      <c r="E348" s="26">
        <f t="shared" si="10"/>
        <v>129.40984141272466</v>
      </c>
      <c r="F348" s="26">
        <v>110884.69459999999</v>
      </c>
      <c r="G348" s="26">
        <f t="shared" si="9"/>
        <v>130.0459828835566</v>
      </c>
    </row>
    <row r="349" spans="1:7" s="10" customFormat="1" ht="45" x14ac:dyDescent="0.2">
      <c r="A349" s="17" t="s">
        <v>247</v>
      </c>
      <c r="B349" s="11" t="s">
        <v>744</v>
      </c>
      <c r="C349" s="19">
        <v>103755.81334000001</v>
      </c>
      <c r="D349" s="19">
        <v>136385.76986</v>
      </c>
      <c r="E349" s="26">
        <f t="shared" si="10"/>
        <v>131.4487983560729</v>
      </c>
      <c r="F349" s="26">
        <v>106195.57551000001</v>
      </c>
      <c r="G349" s="26">
        <f t="shared" si="9"/>
        <v>128.42886269509137</v>
      </c>
    </row>
    <row r="350" spans="1:7" s="10" customFormat="1" ht="56.25" x14ac:dyDescent="0.2">
      <c r="A350" s="17" t="s">
        <v>248</v>
      </c>
      <c r="B350" s="11" t="s">
        <v>745</v>
      </c>
      <c r="C350" s="19">
        <v>13042.21</v>
      </c>
      <c r="D350" s="19">
        <v>21744.36952</v>
      </c>
      <c r="E350" s="26">
        <f t="shared" si="10"/>
        <v>166.72304402398061</v>
      </c>
      <c r="F350" s="26">
        <v>21013.01427</v>
      </c>
      <c r="G350" s="26">
        <f t="shared" si="9"/>
        <v>103.48048709529574</v>
      </c>
    </row>
    <row r="351" spans="1:7" s="10" customFormat="1" ht="56.25" x14ac:dyDescent="0.2">
      <c r="A351" s="17" t="s">
        <v>1377</v>
      </c>
      <c r="B351" s="11" t="s">
        <v>1493</v>
      </c>
      <c r="C351" s="19">
        <v>1461.45234</v>
      </c>
      <c r="D351" s="19">
        <v>2486.0845899999999</v>
      </c>
      <c r="E351" s="26">
        <f t="shared" si="10"/>
        <v>170.11054838777704</v>
      </c>
      <c r="F351" s="26">
        <v>0</v>
      </c>
      <c r="G351" s="26">
        <v>0</v>
      </c>
    </row>
    <row r="352" spans="1:7" s="10" customFormat="1" ht="56.25" x14ac:dyDescent="0.2">
      <c r="A352" s="17" t="s">
        <v>249</v>
      </c>
      <c r="B352" s="11" t="s">
        <v>746</v>
      </c>
      <c r="C352" s="19">
        <v>73434.811000000002</v>
      </c>
      <c r="D352" s="19">
        <v>95543.086280000003</v>
      </c>
      <c r="E352" s="26">
        <f t="shared" si="10"/>
        <v>130.10598785363524</v>
      </c>
      <c r="F352" s="26">
        <v>77787.623959999997</v>
      </c>
      <c r="G352" s="26">
        <f t="shared" si="9"/>
        <v>122.82556198030964</v>
      </c>
    </row>
    <row r="353" spans="1:7" s="10" customFormat="1" ht="56.25" x14ac:dyDescent="0.2">
      <c r="A353" s="17" t="s">
        <v>250</v>
      </c>
      <c r="B353" s="11" t="s">
        <v>747</v>
      </c>
      <c r="C353" s="19">
        <v>15817.34</v>
      </c>
      <c r="D353" s="19">
        <v>16612.229470000002</v>
      </c>
      <c r="E353" s="26">
        <f t="shared" si="10"/>
        <v>105.02543076143019</v>
      </c>
      <c r="F353" s="26">
        <v>7394.9372800000001</v>
      </c>
      <c r="G353" s="26" t="s">
        <v>2040</v>
      </c>
    </row>
    <row r="354" spans="1:7" s="10" customFormat="1" ht="45" x14ac:dyDescent="0.2">
      <c r="A354" s="17" t="s">
        <v>251</v>
      </c>
      <c r="B354" s="11" t="s">
        <v>748</v>
      </c>
      <c r="C354" s="19">
        <v>7673.9584500000001</v>
      </c>
      <c r="D354" s="19">
        <v>7815.3210999999992</v>
      </c>
      <c r="E354" s="26">
        <f t="shared" si="10"/>
        <v>101.8421086186621</v>
      </c>
      <c r="F354" s="26">
        <v>4689.1190900000001</v>
      </c>
      <c r="G354" s="26">
        <f t="shared" si="9"/>
        <v>166.66928158568049</v>
      </c>
    </row>
    <row r="355" spans="1:7" s="10" customFormat="1" ht="33.75" x14ac:dyDescent="0.2">
      <c r="A355" s="17" t="s">
        <v>1378</v>
      </c>
      <c r="B355" s="11" t="s">
        <v>1494</v>
      </c>
      <c r="C355" s="19">
        <v>1946</v>
      </c>
      <c r="D355" s="19">
        <v>1945.7445400000001</v>
      </c>
      <c r="E355" s="26">
        <f t="shared" si="10"/>
        <v>99.986872559095588</v>
      </c>
      <c r="F355" s="26">
        <v>0</v>
      </c>
      <c r="G355" s="26">
        <v>0</v>
      </c>
    </row>
    <row r="356" spans="1:7" s="10" customFormat="1" ht="33.75" x14ac:dyDescent="0.2">
      <c r="A356" s="17" t="s">
        <v>252</v>
      </c>
      <c r="B356" s="11" t="s">
        <v>749</v>
      </c>
      <c r="C356" s="19">
        <v>500</v>
      </c>
      <c r="D356" s="19">
        <v>0</v>
      </c>
      <c r="E356" s="26">
        <f t="shared" si="10"/>
        <v>0</v>
      </c>
      <c r="F356" s="26">
        <v>959.58871999999997</v>
      </c>
      <c r="G356" s="26">
        <f t="shared" si="9"/>
        <v>0</v>
      </c>
    </row>
    <row r="357" spans="1:7" s="10" customFormat="1" ht="33.75" x14ac:dyDescent="0.2">
      <c r="A357" s="17" t="s">
        <v>253</v>
      </c>
      <c r="B357" s="11" t="s">
        <v>750</v>
      </c>
      <c r="C357" s="19">
        <v>5227.9584500000001</v>
      </c>
      <c r="D357" s="19">
        <v>5869.5765599999995</v>
      </c>
      <c r="E357" s="26">
        <f t="shared" si="10"/>
        <v>112.27282343837295</v>
      </c>
      <c r="F357" s="26">
        <v>3729.5303699999999</v>
      </c>
      <c r="G357" s="26">
        <f t="shared" si="9"/>
        <v>157.3811171297688</v>
      </c>
    </row>
    <row r="358" spans="1:7" s="10" customFormat="1" ht="22.5" x14ac:dyDescent="0.2">
      <c r="A358" s="17" t="s">
        <v>254</v>
      </c>
      <c r="B358" s="32" t="s">
        <v>751</v>
      </c>
      <c r="C358" s="19">
        <v>208409.44606000002</v>
      </c>
      <c r="D358" s="19">
        <v>144026.43790000002</v>
      </c>
      <c r="E358" s="26">
        <f t="shared" si="10"/>
        <v>69.107442403803304</v>
      </c>
      <c r="F358" s="26">
        <v>114497.70047</v>
      </c>
      <c r="G358" s="26">
        <f t="shared" si="9"/>
        <v>125.78980827456614</v>
      </c>
    </row>
    <row r="359" spans="1:7" s="10" customFormat="1" ht="33.75" x14ac:dyDescent="0.2">
      <c r="A359" s="17" t="s">
        <v>255</v>
      </c>
      <c r="B359" s="11" t="s">
        <v>752</v>
      </c>
      <c r="C359" s="19">
        <v>145043.12187</v>
      </c>
      <c r="D359" s="19">
        <v>95906.859920000003</v>
      </c>
      <c r="E359" s="26">
        <f t="shared" si="10"/>
        <v>66.122997549625211</v>
      </c>
      <c r="F359" s="26">
        <v>94378.532529999997</v>
      </c>
      <c r="G359" s="26">
        <f t="shared" si="9"/>
        <v>101.61935913711542</v>
      </c>
    </row>
    <row r="360" spans="1:7" s="10" customFormat="1" ht="33.75" x14ac:dyDescent="0.2">
      <c r="A360" s="17" t="s">
        <v>1379</v>
      </c>
      <c r="B360" s="11" t="s">
        <v>1495</v>
      </c>
      <c r="C360" s="19">
        <v>4345.308</v>
      </c>
      <c r="D360" s="19">
        <v>4357.5455000000002</v>
      </c>
      <c r="E360" s="26">
        <f t="shared" si="10"/>
        <v>100.28162560628616</v>
      </c>
      <c r="F360" s="26">
        <v>0</v>
      </c>
      <c r="G360" s="26">
        <v>0</v>
      </c>
    </row>
    <row r="361" spans="1:7" s="10" customFormat="1" ht="33.75" x14ac:dyDescent="0.2">
      <c r="A361" s="17" t="s">
        <v>256</v>
      </c>
      <c r="B361" s="11" t="s">
        <v>753</v>
      </c>
      <c r="C361" s="19">
        <v>37173.243909999997</v>
      </c>
      <c r="D361" s="19">
        <v>29639.438899999997</v>
      </c>
      <c r="E361" s="26">
        <f t="shared" si="10"/>
        <v>79.733259146712982</v>
      </c>
      <c r="F361" s="26">
        <v>14818.407590000001</v>
      </c>
      <c r="G361" s="26" t="s">
        <v>2040</v>
      </c>
    </row>
    <row r="362" spans="1:7" s="10" customFormat="1" ht="33.75" x14ac:dyDescent="0.2">
      <c r="A362" s="17" t="s">
        <v>257</v>
      </c>
      <c r="B362" s="11" t="s">
        <v>754</v>
      </c>
      <c r="C362" s="19">
        <v>7961.5672800000002</v>
      </c>
      <c r="D362" s="19">
        <v>6177.2653</v>
      </c>
      <c r="E362" s="26">
        <f t="shared" si="10"/>
        <v>77.588558668815267</v>
      </c>
      <c r="F362" s="26">
        <v>3146.5956699999997</v>
      </c>
      <c r="G362" s="26">
        <f t="shared" si="9"/>
        <v>196.31582662160088</v>
      </c>
    </row>
    <row r="363" spans="1:7" s="10" customFormat="1" ht="33.75" x14ac:dyDescent="0.2">
      <c r="A363" s="17" t="s">
        <v>258</v>
      </c>
      <c r="B363" s="11" t="s">
        <v>755</v>
      </c>
      <c r="C363" s="19">
        <v>13886.205</v>
      </c>
      <c r="D363" s="19">
        <v>7945.3282800000006</v>
      </c>
      <c r="E363" s="26">
        <f t="shared" si="10"/>
        <v>57.217420310300767</v>
      </c>
      <c r="F363" s="26">
        <v>2154.1646800000003</v>
      </c>
      <c r="G363" s="26" t="s">
        <v>2040</v>
      </c>
    </row>
    <row r="364" spans="1:7" s="10" customFormat="1" ht="11.25" x14ac:dyDescent="0.2">
      <c r="A364" s="24" t="s">
        <v>259</v>
      </c>
      <c r="B364" s="15" t="s">
        <v>756</v>
      </c>
      <c r="C364" s="21">
        <v>6512.4</v>
      </c>
      <c r="D364" s="21">
        <v>6802.3024100000002</v>
      </c>
      <c r="E364" s="20">
        <f t="shared" si="10"/>
        <v>104.45154489896198</v>
      </c>
      <c r="F364" s="20">
        <v>6449.5689199999997</v>
      </c>
      <c r="G364" s="20">
        <f t="shared" si="9"/>
        <v>105.46910180161314</v>
      </c>
    </row>
    <row r="365" spans="1:7" s="10" customFormat="1" ht="22.5" x14ac:dyDescent="0.2">
      <c r="A365" s="17" t="s">
        <v>260</v>
      </c>
      <c r="B365" s="11" t="s">
        <v>757</v>
      </c>
      <c r="C365" s="19">
        <v>6512.4</v>
      </c>
      <c r="D365" s="19">
        <v>6802.3024100000002</v>
      </c>
      <c r="E365" s="26">
        <f t="shared" si="10"/>
        <v>104.45154489896198</v>
      </c>
      <c r="F365" s="26">
        <v>6449.5689199999997</v>
      </c>
      <c r="G365" s="26">
        <f t="shared" si="9"/>
        <v>105.46910180161314</v>
      </c>
    </row>
    <row r="366" spans="1:7" s="10" customFormat="1" ht="22.5" x14ac:dyDescent="0.2">
      <c r="A366" s="17" t="s">
        <v>261</v>
      </c>
      <c r="B366" s="11" t="s">
        <v>758</v>
      </c>
      <c r="C366" s="19">
        <v>6512.4</v>
      </c>
      <c r="D366" s="19">
        <v>6802.3024100000002</v>
      </c>
      <c r="E366" s="26">
        <f t="shared" si="10"/>
        <v>104.45154489896198</v>
      </c>
      <c r="F366" s="26">
        <v>6449.5689199999997</v>
      </c>
      <c r="G366" s="26">
        <f t="shared" si="9"/>
        <v>105.46910180161314</v>
      </c>
    </row>
    <row r="367" spans="1:7" s="16" customFormat="1" ht="10.5" x14ac:dyDescent="0.15">
      <c r="A367" s="24" t="s">
        <v>262</v>
      </c>
      <c r="B367" s="15" t="s">
        <v>759</v>
      </c>
      <c r="C367" s="21">
        <v>1082069.0203699998</v>
      </c>
      <c r="D367" s="21">
        <v>961539.64092999999</v>
      </c>
      <c r="E367" s="20">
        <f t="shared" si="10"/>
        <v>88.861211515067097</v>
      </c>
      <c r="F367" s="20">
        <v>967571.07701999997</v>
      </c>
      <c r="G367" s="20">
        <f t="shared" si="9"/>
        <v>99.376641547763484</v>
      </c>
    </row>
    <row r="368" spans="1:7" s="16" customFormat="1" ht="22.5" x14ac:dyDescent="0.2">
      <c r="A368" s="17" t="s">
        <v>263</v>
      </c>
      <c r="B368" s="32" t="s">
        <v>760</v>
      </c>
      <c r="C368" s="19">
        <v>897664.82733</v>
      </c>
      <c r="D368" s="19">
        <v>667920.15707000007</v>
      </c>
      <c r="E368" s="26">
        <f t="shared" si="10"/>
        <v>74.406408353622496</v>
      </c>
      <c r="F368" s="26">
        <v>584778.87600000005</v>
      </c>
      <c r="G368" s="26">
        <f t="shared" si="9"/>
        <v>114.2175588897298</v>
      </c>
    </row>
    <row r="369" spans="1:7" s="16" customFormat="1" ht="33.75" x14ac:dyDescent="0.2">
      <c r="A369" s="17" t="s">
        <v>1256</v>
      </c>
      <c r="B369" s="32" t="s">
        <v>761</v>
      </c>
      <c r="C369" s="19">
        <v>785.44330000000002</v>
      </c>
      <c r="D369" s="19">
        <v>1765.4130600000001</v>
      </c>
      <c r="E369" s="26" t="s">
        <v>2040</v>
      </c>
      <c r="F369" s="26">
        <v>1401.7039399999999</v>
      </c>
      <c r="G369" s="26">
        <f t="shared" si="9"/>
        <v>125.94764198208648</v>
      </c>
    </row>
    <row r="370" spans="1:7" s="16" customFormat="1" ht="45" x14ac:dyDescent="0.2">
      <c r="A370" s="17" t="s">
        <v>1257</v>
      </c>
      <c r="B370" s="32" t="s">
        <v>762</v>
      </c>
      <c r="C370" s="19">
        <v>785.44330000000002</v>
      </c>
      <c r="D370" s="19">
        <v>1765.4130600000001</v>
      </c>
      <c r="E370" s="26" t="s">
        <v>2040</v>
      </c>
      <c r="F370" s="26">
        <v>1401.7039399999999</v>
      </c>
      <c r="G370" s="26">
        <f t="shared" si="9"/>
        <v>125.94764198208648</v>
      </c>
    </row>
    <row r="371" spans="1:7" s="16" customFormat="1" ht="45" x14ac:dyDescent="0.2">
      <c r="A371" s="17" t="s">
        <v>1258</v>
      </c>
      <c r="B371" s="32" t="s">
        <v>763</v>
      </c>
      <c r="C371" s="19">
        <v>1790.35</v>
      </c>
      <c r="D371" s="19">
        <v>3659.2892200000001</v>
      </c>
      <c r="E371" s="26" t="s">
        <v>2040</v>
      </c>
      <c r="F371" s="26">
        <v>2452.0812999999998</v>
      </c>
      <c r="G371" s="26">
        <f t="shared" si="9"/>
        <v>149.23196959252536</v>
      </c>
    </row>
    <row r="372" spans="1:7" s="16" customFormat="1" ht="67.5" x14ac:dyDescent="0.2">
      <c r="A372" s="17" t="s">
        <v>1259</v>
      </c>
      <c r="B372" s="32" t="s">
        <v>764</v>
      </c>
      <c r="C372" s="19">
        <v>1790.35</v>
      </c>
      <c r="D372" s="19">
        <v>3659.2892200000001</v>
      </c>
      <c r="E372" s="26" t="s">
        <v>2040</v>
      </c>
      <c r="F372" s="26">
        <v>2452.0812999999998</v>
      </c>
      <c r="G372" s="26">
        <f t="shared" si="9"/>
        <v>149.23196959252536</v>
      </c>
    </row>
    <row r="373" spans="1:7" s="16" customFormat="1" ht="33.75" x14ac:dyDescent="0.2">
      <c r="A373" s="17" t="s">
        <v>1260</v>
      </c>
      <c r="B373" s="32" t="s">
        <v>765</v>
      </c>
      <c r="C373" s="19">
        <v>6771.8</v>
      </c>
      <c r="D373" s="19">
        <v>16566.94846</v>
      </c>
      <c r="E373" s="26" t="s">
        <v>2040</v>
      </c>
      <c r="F373" s="26">
        <v>4971.1309800000008</v>
      </c>
      <c r="G373" s="26" t="s">
        <v>2040</v>
      </c>
    </row>
    <row r="374" spans="1:7" s="16" customFormat="1" ht="56.25" x14ac:dyDescent="0.2">
      <c r="A374" s="17" t="s">
        <v>1261</v>
      </c>
      <c r="B374" s="32" t="s">
        <v>766</v>
      </c>
      <c r="C374" s="19">
        <v>5179</v>
      </c>
      <c r="D374" s="19">
        <v>4356.4471599999997</v>
      </c>
      <c r="E374" s="26">
        <f t="shared" si="10"/>
        <v>84.117535431550479</v>
      </c>
      <c r="F374" s="26">
        <v>3125.45</v>
      </c>
      <c r="G374" s="26">
        <f t="shared" si="9"/>
        <v>139.38623750179974</v>
      </c>
    </row>
    <row r="375" spans="1:7" s="16" customFormat="1" ht="45" x14ac:dyDescent="0.2">
      <c r="A375" s="17" t="s">
        <v>1262</v>
      </c>
      <c r="B375" s="32" t="s">
        <v>767</v>
      </c>
      <c r="C375" s="19">
        <v>1057.5</v>
      </c>
      <c r="D375" s="19">
        <v>10904.67181</v>
      </c>
      <c r="E375" s="26" t="s">
        <v>2040</v>
      </c>
      <c r="F375" s="26">
        <v>1209.78098</v>
      </c>
      <c r="G375" s="26" t="s">
        <v>2040</v>
      </c>
    </row>
    <row r="376" spans="1:7" s="10" customFormat="1" ht="45" x14ac:dyDescent="0.2">
      <c r="A376" s="17" t="s">
        <v>1263</v>
      </c>
      <c r="B376" s="11" t="s">
        <v>768</v>
      </c>
      <c r="C376" s="19">
        <v>535.29999999999995</v>
      </c>
      <c r="D376" s="19">
        <v>1305.8294900000001</v>
      </c>
      <c r="E376" s="26" t="s">
        <v>2040</v>
      </c>
      <c r="F376" s="26">
        <v>635.9</v>
      </c>
      <c r="G376" s="26" t="s">
        <v>2040</v>
      </c>
    </row>
    <row r="377" spans="1:7" s="10" customFormat="1" ht="45" x14ac:dyDescent="0.2">
      <c r="A377" s="17" t="s">
        <v>1264</v>
      </c>
      <c r="B377" s="11" t="s">
        <v>769</v>
      </c>
      <c r="C377" s="19">
        <v>10652.018</v>
      </c>
      <c r="D377" s="19">
        <v>20395.298609999998</v>
      </c>
      <c r="E377" s="26">
        <f t="shared" si="10"/>
        <v>191.46887106274133</v>
      </c>
      <c r="F377" s="26">
        <v>7767.4946900000004</v>
      </c>
      <c r="G377" s="26" t="s">
        <v>2040</v>
      </c>
    </row>
    <row r="378" spans="1:7" s="10" customFormat="1" ht="67.5" x14ac:dyDescent="0.2">
      <c r="A378" s="17" t="s">
        <v>1265</v>
      </c>
      <c r="B378" s="11" t="s">
        <v>770</v>
      </c>
      <c r="C378" s="19">
        <v>8546</v>
      </c>
      <c r="D378" s="19">
        <v>11986.425939999999</v>
      </c>
      <c r="E378" s="26">
        <f t="shared" si="10"/>
        <v>140.25773391060144</v>
      </c>
      <c r="F378" s="26">
        <v>5140.9043300000003</v>
      </c>
      <c r="G378" s="26" t="s">
        <v>2040</v>
      </c>
    </row>
    <row r="379" spans="1:7" s="10" customFormat="1" ht="56.25" x14ac:dyDescent="0.2">
      <c r="A379" s="17" t="s">
        <v>1266</v>
      </c>
      <c r="B379" s="11" t="s">
        <v>771</v>
      </c>
      <c r="C379" s="19">
        <v>993.11800000000005</v>
      </c>
      <c r="D379" s="19">
        <v>5389.3650299999999</v>
      </c>
      <c r="E379" s="26" t="s">
        <v>2040</v>
      </c>
      <c r="F379" s="26">
        <v>1476.4647600000001</v>
      </c>
      <c r="G379" s="26" t="s">
        <v>2040</v>
      </c>
    </row>
    <row r="380" spans="1:7" s="10" customFormat="1" ht="56.25" x14ac:dyDescent="0.2">
      <c r="A380" s="17" t="s">
        <v>1267</v>
      </c>
      <c r="B380" s="11" t="s">
        <v>772</v>
      </c>
      <c r="C380" s="19">
        <v>1112.9000000000001</v>
      </c>
      <c r="D380" s="19">
        <v>3019.5076400000003</v>
      </c>
      <c r="E380" s="26" t="s">
        <v>2040</v>
      </c>
      <c r="F380" s="26">
        <v>1150.1256000000001</v>
      </c>
      <c r="G380" s="26" t="s">
        <v>2040</v>
      </c>
    </row>
    <row r="381" spans="1:7" s="10" customFormat="1" ht="33.75" x14ac:dyDescent="0.2">
      <c r="A381" s="17" t="s">
        <v>1268</v>
      </c>
      <c r="B381" s="11" t="s">
        <v>773</v>
      </c>
      <c r="C381" s="19">
        <v>2152.8000000000002</v>
      </c>
      <c r="D381" s="19">
        <v>2335.1176600000003</v>
      </c>
      <c r="E381" s="26">
        <f t="shared" si="10"/>
        <v>108.46886194723152</v>
      </c>
      <c r="F381" s="26">
        <v>892.54178000000002</v>
      </c>
      <c r="G381" s="26" t="s">
        <v>2040</v>
      </c>
    </row>
    <row r="382" spans="1:7" s="10" customFormat="1" ht="67.5" x14ac:dyDescent="0.2">
      <c r="A382" s="17" t="s">
        <v>1269</v>
      </c>
      <c r="B382" s="11" t="s">
        <v>774</v>
      </c>
      <c r="C382" s="19">
        <v>808.8</v>
      </c>
      <c r="D382" s="19">
        <v>2297.01766</v>
      </c>
      <c r="E382" s="26" t="s">
        <v>2040</v>
      </c>
      <c r="F382" s="26">
        <v>835.54178000000002</v>
      </c>
      <c r="G382" s="26" t="s">
        <v>2040</v>
      </c>
    </row>
    <row r="383" spans="1:7" s="10" customFormat="1" ht="56.25" x14ac:dyDescent="0.2">
      <c r="A383" s="17" t="s">
        <v>1270</v>
      </c>
      <c r="B383" s="11" t="s">
        <v>775</v>
      </c>
      <c r="C383" s="19">
        <v>1344</v>
      </c>
      <c r="D383" s="19">
        <v>38.1</v>
      </c>
      <c r="E383" s="26">
        <f t="shared" si="10"/>
        <v>2.8348214285714284</v>
      </c>
      <c r="F383" s="26">
        <v>57</v>
      </c>
      <c r="G383" s="26">
        <f t="shared" si="9"/>
        <v>66.842105263157904</v>
      </c>
    </row>
    <row r="384" spans="1:7" s="10" customFormat="1" ht="33.75" x14ac:dyDescent="0.2">
      <c r="A384" s="17" t="s">
        <v>1271</v>
      </c>
      <c r="B384" s="11" t="s">
        <v>776</v>
      </c>
      <c r="C384" s="19">
        <v>8</v>
      </c>
      <c r="D384" s="19">
        <v>16.50122</v>
      </c>
      <c r="E384" s="26" t="s">
        <v>2040</v>
      </c>
      <c r="F384" s="26">
        <v>14.500459999999999</v>
      </c>
      <c r="G384" s="26">
        <f t="shared" si="9"/>
        <v>113.79790710087818</v>
      </c>
    </row>
    <row r="385" spans="1:7" s="10" customFormat="1" ht="56.25" x14ac:dyDescent="0.2">
      <c r="A385" s="17" t="s">
        <v>1272</v>
      </c>
      <c r="B385" s="11" t="s">
        <v>777</v>
      </c>
      <c r="C385" s="19">
        <v>8</v>
      </c>
      <c r="D385" s="19">
        <v>16.50122</v>
      </c>
      <c r="E385" s="26" t="s">
        <v>2040</v>
      </c>
      <c r="F385" s="26">
        <v>14.500459999999999</v>
      </c>
      <c r="G385" s="26">
        <f t="shared" si="9"/>
        <v>113.79790710087818</v>
      </c>
    </row>
    <row r="386" spans="1:7" s="10" customFormat="1" ht="33.75" x14ac:dyDescent="0.2">
      <c r="A386" s="17" t="s">
        <v>1273</v>
      </c>
      <c r="B386" s="11" t="s">
        <v>778</v>
      </c>
      <c r="C386" s="19">
        <v>179.3</v>
      </c>
      <c r="D386" s="19">
        <v>195.6</v>
      </c>
      <c r="E386" s="26">
        <f t="shared" si="10"/>
        <v>109.09090909090908</v>
      </c>
      <c r="F386" s="26">
        <v>80.400000000000006</v>
      </c>
      <c r="G386" s="26" t="s">
        <v>2040</v>
      </c>
    </row>
    <row r="387" spans="1:7" s="10" customFormat="1" ht="56.25" x14ac:dyDescent="0.2">
      <c r="A387" s="17" t="s">
        <v>1380</v>
      </c>
      <c r="B387" s="11" t="s">
        <v>1496</v>
      </c>
      <c r="C387" s="19">
        <v>4</v>
      </c>
      <c r="D387" s="19">
        <v>1</v>
      </c>
      <c r="E387" s="26">
        <f t="shared" si="10"/>
        <v>25</v>
      </c>
      <c r="F387" s="26">
        <v>14</v>
      </c>
      <c r="G387" s="26">
        <f t="shared" si="9"/>
        <v>7.1428571428571423</v>
      </c>
    </row>
    <row r="388" spans="1:7" s="10" customFormat="1" ht="45" x14ac:dyDescent="0.2">
      <c r="A388" s="17" t="s">
        <v>1274</v>
      </c>
      <c r="B388" s="11" t="s">
        <v>779</v>
      </c>
      <c r="C388" s="19">
        <v>175.3</v>
      </c>
      <c r="D388" s="19">
        <v>194.6</v>
      </c>
      <c r="E388" s="26">
        <f t="shared" si="10"/>
        <v>111.0096976611523</v>
      </c>
      <c r="F388" s="26">
        <v>66.400000000000006</v>
      </c>
      <c r="G388" s="26" t="s">
        <v>2040</v>
      </c>
    </row>
    <row r="389" spans="1:7" s="10" customFormat="1" ht="33.75" x14ac:dyDescent="0.2">
      <c r="A389" s="17" t="s">
        <v>1275</v>
      </c>
      <c r="B389" s="11" t="s">
        <v>780</v>
      </c>
      <c r="C389" s="19">
        <v>824469</v>
      </c>
      <c r="D389" s="19">
        <v>571043.07123</v>
      </c>
      <c r="E389" s="26">
        <f t="shared" si="10"/>
        <v>69.261921458538765</v>
      </c>
      <c r="F389" s="26">
        <v>533884.57217000006</v>
      </c>
      <c r="G389" s="26">
        <f t="shared" si="9"/>
        <v>106.96002488121495</v>
      </c>
    </row>
    <row r="390" spans="1:7" s="10" customFormat="1" ht="56.25" x14ac:dyDescent="0.2">
      <c r="A390" s="17" t="s">
        <v>1276</v>
      </c>
      <c r="B390" s="11" t="s">
        <v>781</v>
      </c>
      <c r="C390" s="19">
        <v>801351.5</v>
      </c>
      <c r="D390" s="19">
        <v>473297.21945999999</v>
      </c>
      <c r="E390" s="26">
        <f t="shared" si="10"/>
        <v>59.062373934534342</v>
      </c>
      <c r="F390" s="26">
        <v>485283.69547000004</v>
      </c>
      <c r="G390" s="26">
        <f t="shared" si="9"/>
        <v>97.530006443263858</v>
      </c>
    </row>
    <row r="391" spans="1:7" s="10" customFormat="1" ht="56.25" x14ac:dyDescent="0.2">
      <c r="A391" s="17" t="s">
        <v>1277</v>
      </c>
      <c r="B391" s="11" t="s">
        <v>782</v>
      </c>
      <c r="C391" s="19">
        <v>129.19999999999999</v>
      </c>
      <c r="D391" s="19">
        <v>237.45320999999998</v>
      </c>
      <c r="E391" s="26">
        <f t="shared" si="10"/>
        <v>183.78731424148606</v>
      </c>
      <c r="F391" s="26">
        <v>487.79121999999995</v>
      </c>
      <c r="G391" s="26">
        <f t="shared" si="9"/>
        <v>48.679271020909312</v>
      </c>
    </row>
    <row r="392" spans="1:7" s="10" customFormat="1" ht="45" x14ac:dyDescent="0.2">
      <c r="A392" s="17" t="s">
        <v>1278</v>
      </c>
      <c r="B392" s="11" t="s">
        <v>783</v>
      </c>
      <c r="C392" s="19">
        <v>22988.3</v>
      </c>
      <c r="D392" s="19">
        <v>97508.398560000001</v>
      </c>
      <c r="E392" s="26" t="s">
        <v>2040</v>
      </c>
      <c r="F392" s="26">
        <v>48113.085479999994</v>
      </c>
      <c r="G392" s="26" t="s">
        <v>2040</v>
      </c>
    </row>
    <row r="393" spans="1:7" s="10" customFormat="1" ht="33.75" x14ac:dyDescent="0.2">
      <c r="A393" s="17" t="s">
        <v>1279</v>
      </c>
      <c r="B393" s="11" t="s">
        <v>784</v>
      </c>
      <c r="C393" s="19">
        <v>747.4</v>
      </c>
      <c r="D393" s="19">
        <v>981.72082</v>
      </c>
      <c r="E393" s="26">
        <f t="shared" si="10"/>
        <v>131.35146106502543</v>
      </c>
      <c r="F393" s="26">
        <v>536.00221999999997</v>
      </c>
      <c r="G393" s="26">
        <f t="shared" ref="G393:G453" si="11">D393/F393*100</f>
        <v>183.15611080864554</v>
      </c>
    </row>
    <row r="394" spans="1:7" s="10" customFormat="1" ht="56.25" x14ac:dyDescent="0.2">
      <c r="A394" s="17" t="s">
        <v>1280</v>
      </c>
      <c r="B394" s="11" t="s">
        <v>1226</v>
      </c>
      <c r="C394" s="19">
        <v>305</v>
      </c>
      <c r="D394" s="19">
        <v>467.00200000000001</v>
      </c>
      <c r="E394" s="26">
        <f t="shared" si="10"/>
        <v>153.11540983606557</v>
      </c>
      <c r="F394" s="26">
        <v>120</v>
      </c>
      <c r="G394" s="26" t="s">
        <v>2040</v>
      </c>
    </row>
    <row r="395" spans="1:7" s="10" customFormat="1" ht="45" x14ac:dyDescent="0.2">
      <c r="A395" s="17" t="s">
        <v>1281</v>
      </c>
      <c r="B395" s="11" t="s">
        <v>785</v>
      </c>
      <c r="C395" s="19">
        <v>442.4</v>
      </c>
      <c r="D395" s="19">
        <v>514.71882000000005</v>
      </c>
      <c r="E395" s="26">
        <f t="shared" si="10"/>
        <v>116.34693037974687</v>
      </c>
      <c r="F395" s="26">
        <v>416.00221999999997</v>
      </c>
      <c r="G395" s="26">
        <f t="shared" si="11"/>
        <v>123.7298252879516</v>
      </c>
    </row>
    <row r="396" spans="1:7" s="10" customFormat="1" ht="45" x14ac:dyDescent="0.2">
      <c r="A396" s="17" t="s">
        <v>1282</v>
      </c>
      <c r="B396" s="11" t="s">
        <v>786</v>
      </c>
      <c r="C396" s="19">
        <v>23657.1</v>
      </c>
      <c r="D396" s="19">
        <v>13471.737140000001</v>
      </c>
      <c r="E396" s="26">
        <f t="shared" si="10"/>
        <v>56.945851942968503</v>
      </c>
      <c r="F396" s="26">
        <v>7461.8382699999993</v>
      </c>
      <c r="G396" s="26">
        <f t="shared" si="11"/>
        <v>180.54180019101383</v>
      </c>
    </row>
    <row r="397" spans="1:7" s="10" customFormat="1" ht="67.5" x14ac:dyDescent="0.2">
      <c r="A397" s="17" t="s">
        <v>1283</v>
      </c>
      <c r="B397" s="11" t="s">
        <v>787</v>
      </c>
      <c r="C397" s="19">
        <v>16589</v>
      </c>
      <c r="D397" s="19">
        <v>3691.7892700000002</v>
      </c>
      <c r="E397" s="26">
        <f t="shared" si="10"/>
        <v>22.254441316535054</v>
      </c>
      <c r="F397" s="26">
        <v>1038.3243600000001</v>
      </c>
      <c r="G397" s="26" t="s">
        <v>2040</v>
      </c>
    </row>
    <row r="398" spans="1:7" s="10" customFormat="1" ht="56.25" x14ac:dyDescent="0.2">
      <c r="A398" s="17" t="s">
        <v>1284</v>
      </c>
      <c r="B398" s="11" t="s">
        <v>788</v>
      </c>
      <c r="C398" s="19">
        <v>7068.1</v>
      </c>
      <c r="D398" s="19">
        <v>9779.94787</v>
      </c>
      <c r="E398" s="26">
        <f t="shared" si="10"/>
        <v>138.36742363577198</v>
      </c>
      <c r="F398" s="26">
        <v>6423.5139100000006</v>
      </c>
      <c r="G398" s="26">
        <f t="shared" si="11"/>
        <v>152.25230313232089</v>
      </c>
    </row>
    <row r="399" spans="1:7" s="10" customFormat="1" ht="45" x14ac:dyDescent="0.2">
      <c r="A399" s="17" t="s">
        <v>1285</v>
      </c>
      <c r="B399" s="11" t="s">
        <v>789</v>
      </c>
      <c r="C399" s="19">
        <v>1477.9</v>
      </c>
      <c r="D399" s="19">
        <v>1906.50532</v>
      </c>
      <c r="E399" s="26">
        <f t="shared" si="10"/>
        <v>129.00096894241827</v>
      </c>
      <c r="F399" s="26">
        <v>2077.7406499999997</v>
      </c>
      <c r="G399" s="26">
        <f t="shared" si="11"/>
        <v>91.758580167356314</v>
      </c>
    </row>
    <row r="400" spans="1:7" s="10" customFormat="1" ht="78.75" x14ac:dyDescent="0.2">
      <c r="A400" s="17" t="s">
        <v>1286</v>
      </c>
      <c r="B400" s="11" t="s">
        <v>790</v>
      </c>
      <c r="C400" s="19">
        <v>0</v>
      </c>
      <c r="D400" s="19">
        <v>77.7</v>
      </c>
      <c r="E400" s="26">
        <v>0</v>
      </c>
      <c r="F400" s="26">
        <v>218.5</v>
      </c>
      <c r="G400" s="26">
        <f t="shared" si="11"/>
        <v>35.560640732265448</v>
      </c>
    </row>
    <row r="401" spans="1:7" s="10" customFormat="1" ht="67.5" x14ac:dyDescent="0.2">
      <c r="A401" s="17" t="s">
        <v>1287</v>
      </c>
      <c r="B401" s="11" t="s">
        <v>791</v>
      </c>
      <c r="C401" s="19">
        <v>936.2</v>
      </c>
      <c r="D401" s="19">
        <v>1669.8273200000001</v>
      </c>
      <c r="E401" s="26">
        <f t="shared" si="10"/>
        <v>178.36224311044649</v>
      </c>
      <c r="F401" s="26">
        <v>1309.92472</v>
      </c>
      <c r="G401" s="26">
        <f t="shared" si="11"/>
        <v>127.47505978816859</v>
      </c>
    </row>
    <row r="402" spans="1:7" s="10" customFormat="1" ht="67.5" x14ac:dyDescent="0.2">
      <c r="A402" s="17" t="s">
        <v>1802</v>
      </c>
      <c r="B402" s="11" t="s">
        <v>1824</v>
      </c>
      <c r="C402" s="19">
        <v>0</v>
      </c>
      <c r="D402" s="19">
        <v>47.978000000000002</v>
      </c>
      <c r="E402" s="26">
        <v>0</v>
      </c>
      <c r="F402" s="26">
        <v>30</v>
      </c>
      <c r="G402" s="26">
        <f t="shared" si="11"/>
        <v>159.92666666666665</v>
      </c>
    </row>
    <row r="403" spans="1:7" s="16" customFormat="1" ht="123.75" x14ac:dyDescent="0.2">
      <c r="A403" s="17" t="s">
        <v>1288</v>
      </c>
      <c r="B403" s="11" t="s">
        <v>792</v>
      </c>
      <c r="C403" s="19">
        <v>422.7</v>
      </c>
      <c r="D403" s="19">
        <v>95</v>
      </c>
      <c r="E403" s="26">
        <f t="shared" si="10"/>
        <v>22.474568251715166</v>
      </c>
      <c r="F403" s="26">
        <v>488.46249</v>
      </c>
      <c r="G403" s="26">
        <f t="shared" si="11"/>
        <v>19.448781010799827</v>
      </c>
    </row>
    <row r="404" spans="1:7" s="10" customFormat="1" ht="123.75" x14ac:dyDescent="0.2">
      <c r="A404" s="17" t="s">
        <v>1289</v>
      </c>
      <c r="B404" s="11" t="s">
        <v>793</v>
      </c>
      <c r="C404" s="19">
        <v>119</v>
      </c>
      <c r="D404" s="19">
        <v>16</v>
      </c>
      <c r="E404" s="26">
        <f t="shared" ref="E404:E468" si="12">D404/C404*100</f>
        <v>13.445378151260504</v>
      </c>
      <c r="F404" s="26">
        <v>30.853439999999999</v>
      </c>
      <c r="G404" s="26">
        <f t="shared" si="11"/>
        <v>51.85807482083036</v>
      </c>
    </row>
    <row r="405" spans="1:7" s="10" customFormat="1" ht="45" x14ac:dyDescent="0.2">
      <c r="A405" s="17" t="s">
        <v>1711</v>
      </c>
      <c r="B405" s="11" t="s">
        <v>1763</v>
      </c>
      <c r="C405" s="19">
        <v>0</v>
      </c>
      <c r="D405" s="19">
        <v>1.6</v>
      </c>
      <c r="E405" s="26">
        <v>0</v>
      </c>
      <c r="F405" s="26">
        <v>0.6</v>
      </c>
      <c r="G405" s="26" t="s">
        <v>2040</v>
      </c>
    </row>
    <row r="406" spans="1:7" s="10" customFormat="1" ht="56.25" x14ac:dyDescent="0.2">
      <c r="A406" s="17" t="s">
        <v>1712</v>
      </c>
      <c r="B406" s="11" t="s">
        <v>1764</v>
      </c>
      <c r="C406" s="19">
        <v>0</v>
      </c>
      <c r="D406" s="19">
        <v>1.6</v>
      </c>
      <c r="E406" s="26">
        <v>0</v>
      </c>
      <c r="F406" s="26">
        <v>0.6</v>
      </c>
      <c r="G406" s="26" t="s">
        <v>2040</v>
      </c>
    </row>
    <row r="407" spans="1:7" s="10" customFormat="1" ht="33.75" x14ac:dyDescent="0.2">
      <c r="A407" s="17" t="s">
        <v>1290</v>
      </c>
      <c r="B407" s="11" t="s">
        <v>794</v>
      </c>
      <c r="C407" s="19">
        <v>424.15609999999998</v>
      </c>
      <c r="D407" s="19">
        <v>1026.01396</v>
      </c>
      <c r="E407" s="26" t="s">
        <v>2040</v>
      </c>
      <c r="F407" s="26">
        <v>410.24878000000001</v>
      </c>
      <c r="G407" s="26" t="s">
        <v>2040</v>
      </c>
    </row>
    <row r="408" spans="1:7" s="10" customFormat="1" ht="56.25" x14ac:dyDescent="0.2">
      <c r="A408" s="17" t="s">
        <v>1291</v>
      </c>
      <c r="B408" s="32" t="s">
        <v>795</v>
      </c>
      <c r="C408" s="19">
        <v>424.15609999999998</v>
      </c>
      <c r="D408" s="19">
        <v>1026.01396</v>
      </c>
      <c r="E408" s="26" t="s">
        <v>2040</v>
      </c>
      <c r="F408" s="26">
        <v>410.24878000000001</v>
      </c>
      <c r="G408" s="26" t="s">
        <v>2040</v>
      </c>
    </row>
    <row r="409" spans="1:7" s="10" customFormat="1" ht="56.25" x14ac:dyDescent="0.2">
      <c r="A409" s="17" t="s">
        <v>1292</v>
      </c>
      <c r="B409" s="32" t="s">
        <v>796</v>
      </c>
      <c r="C409" s="19">
        <v>4</v>
      </c>
      <c r="D409" s="19">
        <v>426.5</v>
      </c>
      <c r="E409" s="26" t="s">
        <v>2040</v>
      </c>
      <c r="F409" s="26">
        <v>2</v>
      </c>
      <c r="G409" s="26" t="s">
        <v>2040</v>
      </c>
    </row>
    <row r="410" spans="1:7" s="16" customFormat="1" ht="78.75" x14ac:dyDescent="0.2">
      <c r="A410" s="17" t="s">
        <v>1293</v>
      </c>
      <c r="B410" s="11" t="s">
        <v>797</v>
      </c>
      <c r="C410" s="19">
        <v>4</v>
      </c>
      <c r="D410" s="19">
        <v>426.5</v>
      </c>
      <c r="E410" s="26" t="s">
        <v>2040</v>
      </c>
      <c r="F410" s="26">
        <v>2</v>
      </c>
      <c r="G410" s="26" t="s">
        <v>2040</v>
      </c>
    </row>
    <row r="411" spans="1:7" s="10" customFormat="1" ht="33.75" x14ac:dyDescent="0.2">
      <c r="A411" s="17" t="s">
        <v>1294</v>
      </c>
      <c r="B411" s="11" t="s">
        <v>798</v>
      </c>
      <c r="C411" s="19">
        <v>18818.5</v>
      </c>
      <c r="D411" s="19">
        <v>12575.92058</v>
      </c>
      <c r="E411" s="26">
        <f t="shared" si="12"/>
        <v>66.827433536147936</v>
      </c>
      <c r="F411" s="26">
        <v>10597.5677</v>
      </c>
      <c r="G411" s="26">
        <f t="shared" si="11"/>
        <v>118.66799001435018</v>
      </c>
    </row>
    <row r="412" spans="1:7" s="10" customFormat="1" ht="56.25" x14ac:dyDescent="0.2">
      <c r="A412" s="17" t="s">
        <v>1295</v>
      </c>
      <c r="B412" s="11" t="s">
        <v>799</v>
      </c>
      <c r="C412" s="19">
        <v>1174.5</v>
      </c>
      <c r="D412" s="19">
        <v>721.5</v>
      </c>
      <c r="E412" s="26">
        <f t="shared" si="12"/>
        <v>61.430395913154534</v>
      </c>
      <c r="F412" s="26">
        <v>701.43828000000008</v>
      </c>
      <c r="G412" s="26">
        <f t="shared" si="11"/>
        <v>102.86008342743995</v>
      </c>
    </row>
    <row r="413" spans="1:7" s="10" customFormat="1" ht="45" x14ac:dyDescent="0.2">
      <c r="A413" s="17" t="s">
        <v>1296</v>
      </c>
      <c r="B413" s="11" t="s">
        <v>800</v>
      </c>
      <c r="C413" s="19">
        <v>17537.7</v>
      </c>
      <c r="D413" s="19">
        <v>11801.032279999999</v>
      </c>
      <c r="E413" s="26">
        <f t="shared" si="12"/>
        <v>67.289509342730227</v>
      </c>
      <c r="F413" s="26">
        <v>9794.2483800000009</v>
      </c>
      <c r="G413" s="26">
        <f t="shared" si="11"/>
        <v>120.48941197057938</v>
      </c>
    </row>
    <row r="414" spans="1:7" s="10" customFormat="1" ht="45" x14ac:dyDescent="0.2">
      <c r="A414" s="17" t="s">
        <v>1297</v>
      </c>
      <c r="B414" s="11" t="s">
        <v>801</v>
      </c>
      <c r="C414" s="19">
        <v>106.3</v>
      </c>
      <c r="D414" s="19">
        <v>53.388300000000001</v>
      </c>
      <c r="E414" s="26">
        <f t="shared" si="12"/>
        <v>50.224176857949196</v>
      </c>
      <c r="F414" s="26">
        <v>101.88104</v>
      </c>
      <c r="G414" s="26">
        <f t="shared" si="11"/>
        <v>52.402586388988567</v>
      </c>
    </row>
    <row r="415" spans="1:7" s="10" customFormat="1" ht="45" x14ac:dyDescent="0.2">
      <c r="A415" s="17" t="s">
        <v>1298</v>
      </c>
      <c r="B415" s="11" t="s">
        <v>802</v>
      </c>
      <c r="C415" s="19">
        <v>5727.0599299999994</v>
      </c>
      <c r="D415" s="19">
        <v>21552.91979</v>
      </c>
      <c r="E415" s="26" t="s">
        <v>2040</v>
      </c>
      <c r="F415" s="26">
        <v>12228.45306</v>
      </c>
      <c r="G415" s="26">
        <f t="shared" si="11"/>
        <v>176.25221836522306</v>
      </c>
    </row>
    <row r="416" spans="1:7" s="10" customFormat="1" ht="67.5" x14ac:dyDescent="0.2">
      <c r="A416" s="17" t="s">
        <v>1713</v>
      </c>
      <c r="B416" s="11" t="s">
        <v>1765</v>
      </c>
      <c r="C416" s="19">
        <v>0</v>
      </c>
      <c r="D416" s="19">
        <v>53.138469999999998</v>
      </c>
      <c r="E416" s="26">
        <v>0</v>
      </c>
      <c r="F416" s="26">
        <v>0</v>
      </c>
      <c r="G416" s="26">
        <v>0</v>
      </c>
    </row>
    <row r="417" spans="1:7" s="10" customFormat="1" ht="56.25" x14ac:dyDescent="0.2">
      <c r="A417" s="17" t="s">
        <v>1299</v>
      </c>
      <c r="B417" s="11" t="s">
        <v>803</v>
      </c>
      <c r="C417" s="19">
        <v>5727.0599299999994</v>
      </c>
      <c r="D417" s="19">
        <v>21019.781320000002</v>
      </c>
      <c r="E417" s="26" t="s">
        <v>2040</v>
      </c>
      <c r="F417" s="26">
        <v>12117.45306</v>
      </c>
      <c r="G417" s="26">
        <f t="shared" si="11"/>
        <v>173.46699191587379</v>
      </c>
    </row>
    <row r="418" spans="1:7" s="10" customFormat="1" ht="56.25" x14ac:dyDescent="0.2">
      <c r="A418" s="17" t="s">
        <v>1381</v>
      </c>
      <c r="B418" s="11" t="s">
        <v>1497</v>
      </c>
      <c r="C418" s="19">
        <v>0</v>
      </c>
      <c r="D418" s="19">
        <v>5</v>
      </c>
      <c r="E418" s="26">
        <v>0</v>
      </c>
      <c r="F418" s="26">
        <v>0</v>
      </c>
      <c r="G418" s="26">
        <v>0</v>
      </c>
    </row>
    <row r="419" spans="1:7" s="10" customFormat="1" ht="90" x14ac:dyDescent="0.2">
      <c r="A419" s="17" t="s">
        <v>1382</v>
      </c>
      <c r="B419" s="11" t="s">
        <v>1498</v>
      </c>
      <c r="C419" s="19">
        <v>0</v>
      </c>
      <c r="D419" s="19">
        <v>475</v>
      </c>
      <c r="E419" s="26">
        <v>0</v>
      </c>
      <c r="F419" s="26">
        <v>111</v>
      </c>
      <c r="G419" s="26" t="s">
        <v>2040</v>
      </c>
    </row>
    <row r="420" spans="1:7" s="10" customFormat="1" ht="67.5" x14ac:dyDescent="0.2">
      <c r="A420" s="17" t="s">
        <v>1383</v>
      </c>
      <c r="B420" s="11" t="s">
        <v>1248</v>
      </c>
      <c r="C420" s="19">
        <v>2940</v>
      </c>
      <c r="D420" s="19">
        <v>5379.4196199999997</v>
      </c>
      <c r="E420" s="26">
        <f t="shared" si="12"/>
        <v>182.97345646258503</v>
      </c>
      <c r="F420" s="26">
        <v>751.83751000000007</v>
      </c>
      <c r="G420" s="26" t="s">
        <v>2040</v>
      </c>
    </row>
    <row r="421" spans="1:7" s="10" customFormat="1" ht="90" x14ac:dyDescent="0.2">
      <c r="A421" s="17" t="s">
        <v>1384</v>
      </c>
      <c r="B421" s="11" t="s">
        <v>1249</v>
      </c>
      <c r="C421" s="19">
        <v>2940</v>
      </c>
      <c r="D421" s="19">
        <v>5379.4196199999997</v>
      </c>
      <c r="E421" s="26">
        <f t="shared" si="12"/>
        <v>182.97345646258503</v>
      </c>
      <c r="F421" s="26">
        <v>751.83751000000007</v>
      </c>
      <c r="G421" s="26" t="s">
        <v>2040</v>
      </c>
    </row>
    <row r="422" spans="1:7" s="10" customFormat="1" ht="22.5" x14ac:dyDescent="0.2">
      <c r="A422" s="17" t="s">
        <v>264</v>
      </c>
      <c r="B422" s="11" t="s">
        <v>804</v>
      </c>
      <c r="C422" s="19">
        <v>21344.732800000002</v>
      </c>
      <c r="D422" s="19">
        <v>25366.97855</v>
      </c>
      <c r="E422" s="26">
        <f t="shared" si="12"/>
        <v>118.84420755082022</v>
      </c>
      <c r="F422" s="26">
        <v>18473.613949999999</v>
      </c>
      <c r="G422" s="26">
        <f t="shared" si="11"/>
        <v>137.3146511486996</v>
      </c>
    </row>
    <row r="423" spans="1:7" s="10" customFormat="1" ht="33.75" x14ac:dyDescent="0.2">
      <c r="A423" s="17" t="s">
        <v>265</v>
      </c>
      <c r="B423" s="11" t="s">
        <v>805</v>
      </c>
      <c r="C423" s="19">
        <v>1729.5</v>
      </c>
      <c r="D423" s="19">
        <v>1371.07115</v>
      </c>
      <c r="E423" s="26">
        <f t="shared" si="12"/>
        <v>79.275579647296894</v>
      </c>
      <c r="F423" s="26">
        <v>578.01837</v>
      </c>
      <c r="G423" s="26" t="s">
        <v>2040</v>
      </c>
    </row>
    <row r="424" spans="1:7" s="10" customFormat="1" ht="33.75" x14ac:dyDescent="0.2">
      <c r="A424" s="17" t="s">
        <v>266</v>
      </c>
      <c r="B424" s="11" t="s">
        <v>806</v>
      </c>
      <c r="C424" s="19">
        <v>19615.232800000002</v>
      </c>
      <c r="D424" s="19">
        <v>23995.9074</v>
      </c>
      <c r="E424" s="26">
        <f t="shared" si="12"/>
        <v>122.33302375080655</v>
      </c>
      <c r="F424" s="26">
        <v>17895.595579999997</v>
      </c>
      <c r="G424" s="26">
        <f t="shared" si="11"/>
        <v>134.08834197626632</v>
      </c>
    </row>
    <row r="425" spans="1:7" s="10" customFormat="1" ht="67.5" x14ac:dyDescent="0.2">
      <c r="A425" s="17" t="s">
        <v>267</v>
      </c>
      <c r="B425" s="11" t="s">
        <v>1316</v>
      </c>
      <c r="C425" s="19">
        <v>113977.06998</v>
      </c>
      <c r="D425" s="19">
        <v>155139.75537</v>
      </c>
      <c r="E425" s="26">
        <f t="shared" si="12"/>
        <v>136.11488292971819</v>
      </c>
      <c r="F425" s="26">
        <v>127127.04545999999</v>
      </c>
      <c r="G425" s="26">
        <f t="shared" si="11"/>
        <v>122.03520880127282</v>
      </c>
    </row>
    <row r="426" spans="1:7" s="10" customFormat="1" ht="33.75" x14ac:dyDescent="0.2">
      <c r="A426" s="17" t="s">
        <v>268</v>
      </c>
      <c r="B426" s="11" t="s">
        <v>807</v>
      </c>
      <c r="C426" s="19">
        <v>15927.65163</v>
      </c>
      <c r="D426" s="19">
        <v>39041.039400000001</v>
      </c>
      <c r="E426" s="26" t="s">
        <v>2040</v>
      </c>
      <c r="F426" s="26">
        <v>16224.13553</v>
      </c>
      <c r="G426" s="26" t="s">
        <v>2040</v>
      </c>
    </row>
    <row r="427" spans="1:7" s="10" customFormat="1" ht="56.25" x14ac:dyDescent="0.2">
      <c r="A427" s="17" t="s">
        <v>269</v>
      </c>
      <c r="B427" s="11" t="s">
        <v>808</v>
      </c>
      <c r="C427" s="19">
        <v>10418.700000000001</v>
      </c>
      <c r="D427" s="19">
        <v>26183.526170000001</v>
      </c>
      <c r="E427" s="26" t="s">
        <v>2040</v>
      </c>
      <c r="F427" s="26">
        <v>9898.6630600000008</v>
      </c>
      <c r="G427" s="26" t="s">
        <v>2040</v>
      </c>
    </row>
    <row r="428" spans="1:7" s="10" customFormat="1" ht="45" x14ac:dyDescent="0.2">
      <c r="A428" s="17" t="s">
        <v>270</v>
      </c>
      <c r="B428" s="11" t="s">
        <v>809</v>
      </c>
      <c r="C428" s="19">
        <v>2958.77322</v>
      </c>
      <c r="D428" s="19">
        <v>4342.2929899999999</v>
      </c>
      <c r="E428" s="26">
        <f t="shared" si="12"/>
        <v>146.75991254240162</v>
      </c>
      <c r="F428" s="26">
        <v>3363.00279</v>
      </c>
      <c r="G428" s="26">
        <f t="shared" si="11"/>
        <v>129.11951791749777</v>
      </c>
    </row>
    <row r="429" spans="1:7" s="16" customFormat="1" ht="45" x14ac:dyDescent="0.2">
      <c r="A429" s="17" t="s">
        <v>271</v>
      </c>
      <c r="B429" s="11" t="s">
        <v>810</v>
      </c>
      <c r="C429" s="19">
        <v>625.45399999999995</v>
      </c>
      <c r="D429" s="19">
        <v>5552.4130599999999</v>
      </c>
      <c r="E429" s="26" t="s">
        <v>2040</v>
      </c>
      <c r="F429" s="26">
        <v>2416.10592</v>
      </c>
      <c r="G429" s="26" t="s">
        <v>2040</v>
      </c>
    </row>
    <row r="430" spans="1:7" s="16" customFormat="1" ht="45" x14ac:dyDescent="0.2">
      <c r="A430" s="17" t="s">
        <v>272</v>
      </c>
      <c r="B430" s="11" t="s">
        <v>811</v>
      </c>
      <c r="C430" s="19">
        <v>473.18799999999999</v>
      </c>
      <c r="D430" s="19">
        <v>1131.8874699999999</v>
      </c>
      <c r="E430" s="26" t="s">
        <v>2040</v>
      </c>
      <c r="F430" s="26">
        <v>432.62434000000002</v>
      </c>
      <c r="G430" s="26" t="s">
        <v>2040</v>
      </c>
    </row>
    <row r="431" spans="1:7" s="16" customFormat="1" ht="45" x14ac:dyDescent="0.2">
      <c r="A431" s="17" t="s">
        <v>1308</v>
      </c>
      <c r="B431" s="11" t="s">
        <v>1317</v>
      </c>
      <c r="C431" s="19">
        <v>979.10140999999999</v>
      </c>
      <c r="D431" s="19">
        <v>1295.1423</v>
      </c>
      <c r="E431" s="26">
        <f t="shared" si="12"/>
        <v>132.27866764077075</v>
      </c>
      <c r="F431" s="26">
        <v>113.73942</v>
      </c>
      <c r="G431" s="26" t="s">
        <v>2040</v>
      </c>
    </row>
    <row r="432" spans="1:7" s="16" customFormat="1" ht="45" x14ac:dyDescent="0.2">
      <c r="A432" s="17" t="s">
        <v>1385</v>
      </c>
      <c r="B432" s="11" t="s">
        <v>1499</v>
      </c>
      <c r="C432" s="19">
        <v>472.435</v>
      </c>
      <c r="D432" s="19">
        <v>535.77741000000003</v>
      </c>
      <c r="E432" s="26">
        <f t="shared" si="12"/>
        <v>113.40764549620583</v>
      </c>
      <c r="F432" s="26">
        <v>0</v>
      </c>
      <c r="G432" s="26">
        <v>0</v>
      </c>
    </row>
    <row r="433" spans="1:7" s="10" customFormat="1" ht="45" x14ac:dyDescent="0.2">
      <c r="A433" s="17" t="s">
        <v>273</v>
      </c>
      <c r="B433" s="11" t="s">
        <v>812</v>
      </c>
      <c r="C433" s="19">
        <v>487.1</v>
      </c>
      <c r="D433" s="19">
        <v>4493.9447199999995</v>
      </c>
      <c r="E433" s="26" t="s">
        <v>2040</v>
      </c>
      <c r="F433" s="26">
        <v>5793.1557899999998</v>
      </c>
      <c r="G433" s="26">
        <f t="shared" si="11"/>
        <v>77.573344872881449</v>
      </c>
    </row>
    <row r="434" spans="1:7" s="10" customFormat="1" ht="56.25" x14ac:dyDescent="0.2">
      <c r="A434" s="17" t="s">
        <v>274</v>
      </c>
      <c r="B434" s="11" t="s">
        <v>813</v>
      </c>
      <c r="C434" s="19">
        <v>487.1</v>
      </c>
      <c r="D434" s="19">
        <v>4493.9447199999995</v>
      </c>
      <c r="E434" s="26" t="s">
        <v>2040</v>
      </c>
      <c r="F434" s="26">
        <v>5793.1557899999998</v>
      </c>
      <c r="G434" s="26">
        <f t="shared" si="11"/>
        <v>77.573344872881449</v>
      </c>
    </row>
    <row r="435" spans="1:7" s="10" customFormat="1" ht="45" x14ac:dyDescent="0.2">
      <c r="A435" s="17" t="s">
        <v>1211</v>
      </c>
      <c r="B435" s="11" t="s">
        <v>1227</v>
      </c>
      <c r="C435" s="19">
        <v>1.8</v>
      </c>
      <c r="D435" s="19">
        <v>0</v>
      </c>
      <c r="E435" s="26">
        <f t="shared" si="12"/>
        <v>0</v>
      </c>
      <c r="F435" s="26">
        <v>8078.8723099999997</v>
      </c>
      <c r="G435" s="26">
        <f t="shared" si="11"/>
        <v>0</v>
      </c>
    </row>
    <row r="436" spans="1:7" s="10" customFormat="1" ht="45" x14ac:dyDescent="0.2">
      <c r="A436" s="17" t="s">
        <v>1212</v>
      </c>
      <c r="B436" s="11" t="s">
        <v>1228</v>
      </c>
      <c r="C436" s="19">
        <v>1.8</v>
      </c>
      <c r="D436" s="19">
        <v>0</v>
      </c>
      <c r="E436" s="26">
        <f t="shared" si="12"/>
        <v>0</v>
      </c>
      <c r="F436" s="26">
        <v>8078.8723099999997</v>
      </c>
      <c r="G436" s="26">
        <f t="shared" si="11"/>
        <v>0</v>
      </c>
    </row>
    <row r="437" spans="1:7" s="10" customFormat="1" ht="56.25" x14ac:dyDescent="0.2">
      <c r="A437" s="17" t="s">
        <v>275</v>
      </c>
      <c r="B437" s="11" t="s">
        <v>814</v>
      </c>
      <c r="C437" s="19">
        <v>97560.518349999998</v>
      </c>
      <c r="D437" s="19">
        <v>111604.77125000001</v>
      </c>
      <c r="E437" s="26">
        <f t="shared" si="12"/>
        <v>114.39542669260531</v>
      </c>
      <c r="F437" s="26">
        <v>97030.881829999998</v>
      </c>
      <c r="G437" s="26">
        <f t="shared" si="11"/>
        <v>115.01984640883069</v>
      </c>
    </row>
    <row r="438" spans="1:7" s="10" customFormat="1" ht="45" x14ac:dyDescent="0.2">
      <c r="A438" s="17" t="s">
        <v>276</v>
      </c>
      <c r="B438" s="11" t="s">
        <v>815</v>
      </c>
      <c r="C438" s="19">
        <v>2995.4</v>
      </c>
      <c r="D438" s="19">
        <v>16095.0789</v>
      </c>
      <c r="E438" s="26" t="s">
        <v>2040</v>
      </c>
      <c r="F438" s="26">
        <v>8500.8313800000014</v>
      </c>
      <c r="G438" s="26">
        <f t="shared" si="11"/>
        <v>189.33535063249306</v>
      </c>
    </row>
    <row r="439" spans="1:7" s="10" customFormat="1" ht="45" x14ac:dyDescent="0.2">
      <c r="A439" s="17" t="s">
        <v>277</v>
      </c>
      <c r="B439" s="11" t="s">
        <v>816</v>
      </c>
      <c r="C439" s="19">
        <v>63089.9</v>
      </c>
      <c r="D439" s="19">
        <v>62220.933389999998</v>
      </c>
      <c r="E439" s="26">
        <f t="shared" si="12"/>
        <v>98.622653372409843</v>
      </c>
      <c r="F439" s="26">
        <v>82115.708249999996</v>
      </c>
      <c r="G439" s="26">
        <f t="shared" si="11"/>
        <v>75.772266617453184</v>
      </c>
    </row>
    <row r="440" spans="1:7" s="10" customFormat="1" ht="45" x14ac:dyDescent="0.2">
      <c r="A440" s="17" t="s">
        <v>278</v>
      </c>
      <c r="B440" s="11" t="s">
        <v>817</v>
      </c>
      <c r="C440" s="19">
        <v>30887.02246</v>
      </c>
      <c r="D440" s="19">
        <v>32460.745030000002</v>
      </c>
      <c r="E440" s="26">
        <f t="shared" si="12"/>
        <v>105.09509316425059</v>
      </c>
      <c r="F440" s="26">
        <v>6083.3384400000004</v>
      </c>
      <c r="G440" s="26" t="s">
        <v>2040</v>
      </c>
    </row>
    <row r="441" spans="1:7" s="16" customFormat="1" ht="45" x14ac:dyDescent="0.2">
      <c r="A441" s="17" t="s">
        <v>279</v>
      </c>
      <c r="B441" s="11" t="s">
        <v>818</v>
      </c>
      <c r="C441" s="19">
        <v>433.61353000000003</v>
      </c>
      <c r="D441" s="19">
        <v>291.13297</v>
      </c>
      <c r="E441" s="26">
        <f t="shared" si="12"/>
        <v>67.141117575367176</v>
      </c>
      <c r="F441" s="26">
        <v>271.13335999999998</v>
      </c>
      <c r="G441" s="26">
        <f t="shared" si="11"/>
        <v>107.37629998757808</v>
      </c>
    </row>
    <row r="442" spans="1:7" s="16" customFormat="1" ht="45" x14ac:dyDescent="0.2">
      <c r="A442" s="17" t="s">
        <v>1309</v>
      </c>
      <c r="B442" s="11" t="s">
        <v>1318</v>
      </c>
      <c r="C442" s="19">
        <v>63.082360000000001</v>
      </c>
      <c r="D442" s="19">
        <v>52.189709999999998</v>
      </c>
      <c r="E442" s="26">
        <f t="shared" si="12"/>
        <v>82.732652995227184</v>
      </c>
      <c r="F442" s="26">
        <v>59.870400000000004</v>
      </c>
      <c r="G442" s="26">
        <f t="shared" si="11"/>
        <v>87.171139661669201</v>
      </c>
    </row>
    <row r="443" spans="1:7" s="10" customFormat="1" ht="45" x14ac:dyDescent="0.2">
      <c r="A443" s="17" t="s">
        <v>1386</v>
      </c>
      <c r="B443" s="11" t="s">
        <v>1500</v>
      </c>
      <c r="C443" s="19">
        <v>91.5</v>
      </c>
      <c r="D443" s="19">
        <v>484.69125000000003</v>
      </c>
      <c r="E443" s="26" t="s">
        <v>2040</v>
      </c>
      <c r="F443" s="26">
        <v>0</v>
      </c>
      <c r="G443" s="26">
        <v>0</v>
      </c>
    </row>
    <row r="444" spans="1:7" s="10" customFormat="1" ht="45" x14ac:dyDescent="0.2">
      <c r="A444" s="17" t="s">
        <v>280</v>
      </c>
      <c r="B444" s="11" t="s">
        <v>819</v>
      </c>
      <c r="C444" s="19">
        <v>59.161999999999999</v>
      </c>
      <c r="D444" s="19">
        <v>62.695720000000001</v>
      </c>
      <c r="E444" s="26">
        <f t="shared" si="12"/>
        <v>105.9729556134005</v>
      </c>
      <c r="F444" s="26">
        <v>57.950739999999996</v>
      </c>
      <c r="G444" s="26">
        <f t="shared" si="11"/>
        <v>108.18795411413211</v>
      </c>
    </row>
    <row r="445" spans="1:7" s="10" customFormat="1" ht="33.75" x14ac:dyDescent="0.2">
      <c r="A445" s="17" t="s">
        <v>1981</v>
      </c>
      <c r="B445" s="11" t="s">
        <v>1982</v>
      </c>
      <c r="C445" s="19">
        <v>0</v>
      </c>
      <c r="D445" s="19">
        <v>0</v>
      </c>
      <c r="E445" s="26">
        <v>0</v>
      </c>
      <c r="F445" s="26">
        <v>0.3</v>
      </c>
      <c r="G445" s="26">
        <f t="shared" si="11"/>
        <v>0</v>
      </c>
    </row>
    <row r="446" spans="1:7" s="10" customFormat="1" ht="33.75" x14ac:dyDescent="0.2">
      <c r="A446" s="17" t="s">
        <v>281</v>
      </c>
      <c r="B446" s="11" t="s">
        <v>820</v>
      </c>
      <c r="C446" s="19">
        <v>59.161999999999999</v>
      </c>
      <c r="D446" s="19">
        <v>60.808870000000006</v>
      </c>
      <c r="E446" s="26">
        <f t="shared" si="12"/>
        <v>102.78366180994558</v>
      </c>
      <c r="F446" s="26">
        <v>39.14</v>
      </c>
      <c r="G446" s="26">
        <f t="shared" si="11"/>
        <v>155.36246806336229</v>
      </c>
    </row>
    <row r="447" spans="1:7" s="10" customFormat="1" ht="33.75" x14ac:dyDescent="0.2">
      <c r="A447" s="17" t="s">
        <v>1857</v>
      </c>
      <c r="B447" s="11" t="s">
        <v>1903</v>
      </c>
      <c r="C447" s="19">
        <v>0</v>
      </c>
      <c r="D447" s="19">
        <v>9.0399999999999994E-3</v>
      </c>
      <c r="E447" s="26">
        <v>0</v>
      </c>
      <c r="F447" s="26">
        <v>0</v>
      </c>
      <c r="G447" s="26">
        <v>0</v>
      </c>
    </row>
    <row r="448" spans="1:7" s="10" customFormat="1" ht="33.75" x14ac:dyDescent="0.2">
      <c r="A448" s="17" t="s">
        <v>1714</v>
      </c>
      <c r="B448" s="11" t="s">
        <v>1766</v>
      </c>
      <c r="C448" s="19">
        <v>0</v>
      </c>
      <c r="D448" s="19">
        <v>1.87781</v>
      </c>
      <c r="E448" s="26">
        <v>0</v>
      </c>
      <c r="F448" s="26">
        <v>18.510740000000002</v>
      </c>
      <c r="G448" s="26">
        <f t="shared" si="11"/>
        <v>10.144435068506175</v>
      </c>
    </row>
    <row r="449" spans="1:7" s="10" customFormat="1" ht="11.25" x14ac:dyDescent="0.2">
      <c r="A449" s="17" t="s">
        <v>282</v>
      </c>
      <c r="B449" s="11" t="s">
        <v>821</v>
      </c>
      <c r="C449" s="19">
        <v>15763.58274</v>
      </c>
      <c r="D449" s="19">
        <v>53501.41979</v>
      </c>
      <c r="E449" s="26" t="s">
        <v>2040</v>
      </c>
      <c r="F449" s="26">
        <v>211556.60015000001</v>
      </c>
      <c r="G449" s="26">
        <f t="shared" si="11"/>
        <v>25.289411794321655</v>
      </c>
    </row>
    <row r="450" spans="1:7" s="10" customFormat="1" ht="67.5" x14ac:dyDescent="0.2">
      <c r="A450" s="17" t="s">
        <v>283</v>
      </c>
      <c r="B450" s="11" t="s">
        <v>822</v>
      </c>
      <c r="C450" s="19">
        <v>423.5</v>
      </c>
      <c r="D450" s="19">
        <v>1004.07682</v>
      </c>
      <c r="E450" s="26" t="s">
        <v>2040</v>
      </c>
      <c r="F450" s="26">
        <v>190.72524999999999</v>
      </c>
      <c r="G450" s="26" t="s">
        <v>2040</v>
      </c>
    </row>
    <row r="451" spans="1:7" s="10" customFormat="1" ht="33.75" x14ac:dyDescent="0.2">
      <c r="A451" s="17" t="s">
        <v>284</v>
      </c>
      <c r="B451" s="11" t="s">
        <v>823</v>
      </c>
      <c r="C451" s="19">
        <v>277.89999999999998</v>
      </c>
      <c r="D451" s="19">
        <v>91.580740000000006</v>
      </c>
      <c r="E451" s="26">
        <f t="shared" si="12"/>
        <v>32.954566390788059</v>
      </c>
      <c r="F451" s="26">
        <v>53.2</v>
      </c>
      <c r="G451" s="26">
        <f t="shared" si="11"/>
        <v>172.14424812030074</v>
      </c>
    </row>
    <row r="452" spans="1:7" s="10" customFormat="1" ht="45" x14ac:dyDescent="0.2">
      <c r="A452" s="17" t="s">
        <v>285</v>
      </c>
      <c r="B452" s="11" t="s">
        <v>824</v>
      </c>
      <c r="C452" s="19">
        <v>145.6</v>
      </c>
      <c r="D452" s="19">
        <v>912.49608000000001</v>
      </c>
      <c r="E452" s="26" t="s">
        <v>2040</v>
      </c>
      <c r="F452" s="26">
        <v>137.52525</v>
      </c>
      <c r="G452" s="26" t="s">
        <v>2040</v>
      </c>
    </row>
    <row r="453" spans="1:7" s="10" customFormat="1" ht="56.25" x14ac:dyDescent="0.2">
      <c r="A453" s="17" t="s">
        <v>286</v>
      </c>
      <c r="B453" s="11" t="s">
        <v>825</v>
      </c>
      <c r="C453" s="19">
        <v>617.9</v>
      </c>
      <c r="D453" s="19">
        <v>196.13757000000001</v>
      </c>
      <c r="E453" s="26">
        <f t="shared" si="12"/>
        <v>31.742607217996444</v>
      </c>
      <c r="F453" s="26">
        <v>415.22462999999999</v>
      </c>
      <c r="G453" s="26">
        <f t="shared" si="11"/>
        <v>47.23649702571835</v>
      </c>
    </row>
    <row r="454" spans="1:7" s="10" customFormat="1" ht="56.25" x14ac:dyDescent="0.2">
      <c r="A454" s="17" t="s">
        <v>287</v>
      </c>
      <c r="B454" s="11" t="s">
        <v>826</v>
      </c>
      <c r="C454" s="19">
        <v>267.8</v>
      </c>
      <c r="D454" s="19">
        <v>2728.9874300000001</v>
      </c>
      <c r="E454" s="26" t="s">
        <v>2040</v>
      </c>
      <c r="F454" s="26">
        <v>750.80164000000002</v>
      </c>
      <c r="G454" s="26" t="s">
        <v>2040</v>
      </c>
    </row>
    <row r="455" spans="1:7" s="10" customFormat="1" ht="56.25" x14ac:dyDescent="0.2">
      <c r="A455" s="17" t="s">
        <v>1715</v>
      </c>
      <c r="B455" s="11" t="s">
        <v>1767</v>
      </c>
      <c r="C455" s="19">
        <v>179.9</v>
      </c>
      <c r="D455" s="19">
        <v>226.09010000000001</v>
      </c>
      <c r="E455" s="26">
        <f t="shared" si="12"/>
        <v>125.67543079488605</v>
      </c>
      <c r="F455" s="26">
        <v>47.129339999999999</v>
      </c>
      <c r="G455" s="26" t="s">
        <v>2040</v>
      </c>
    </row>
    <row r="456" spans="1:7" s="16" customFormat="1" ht="56.25" x14ac:dyDescent="0.2">
      <c r="A456" s="17" t="s">
        <v>1300</v>
      </c>
      <c r="B456" s="11" t="s">
        <v>1303</v>
      </c>
      <c r="C456" s="19">
        <v>41.241800000000005</v>
      </c>
      <c r="D456" s="19">
        <v>41.241379999999999</v>
      </c>
      <c r="E456" s="26">
        <f t="shared" si="12"/>
        <v>99.998981615739353</v>
      </c>
      <c r="F456" s="26">
        <v>195.63783999999998</v>
      </c>
      <c r="G456" s="26">
        <f t="shared" ref="G456:G518" si="13">D456/F456*100</f>
        <v>21.080471957776677</v>
      </c>
    </row>
    <row r="457" spans="1:7" s="10" customFormat="1" ht="56.25" x14ac:dyDescent="0.2">
      <c r="A457" s="17" t="s">
        <v>1858</v>
      </c>
      <c r="B457" s="11" t="s">
        <v>1904</v>
      </c>
      <c r="C457" s="19">
        <v>11.308999999999999</v>
      </c>
      <c r="D457" s="19">
        <v>11.308999999999999</v>
      </c>
      <c r="E457" s="26">
        <f t="shared" si="12"/>
        <v>100</v>
      </c>
      <c r="F457" s="26">
        <v>0</v>
      </c>
      <c r="G457" s="26">
        <v>0</v>
      </c>
    </row>
    <row r="458" spans="1:7" s="10" customFormat="1" ht="33.75" x14ac:dyDescent="0.2">
      <c r="A458" s="17" t="s">
        <v>1794</v>
      </c>
      <c r="B458" s="11" t="s">
        <v>1795</v>
      </c>
      <c r="C458" s="19">
        <v>79.900000000000006</v>
      </c>
      <c r="D458" s="19">
        <v>145.98518999999999</v>
      </c>
      <c r="E458" s="26">
        <f t="shared" si="12"/>
        <v>182.70987484355442</v>
      </c>
      <c r="F458" s="26">
        <v>211.85185000000001</v>
      </c>
      <c r="G458" s="26">
        <f t="shared" si="13"/>
        <v>68.909093784170395</v>
      </c>
    </row>
    <row r="459" spans="1:7" s="10" customFormat="1" ht="33.75" x14ac:dyDescent="0.2">
      <c r="A459" s="17" t="s">
        <v>288</v>
      </c>
      <c r="B459" s="11" t="s">
        <v>827</v>
      </c>
      <c r="C459" s="19">
        <v>174.7</v>
      </c>
      <c r="D459" s="19">
        <v>209.5</v>
      </c>
      <c r="E459" s="26">
        <f t="shared" si="12"/>
        <v>119.91986262163709</v>
      </c>
      <c r="F459" s="26">
        <v>622.02168999999992</v>
      </c>
      <c r="G459" s="26">
        <f t="shared" si="13"/>
        <v>33.68049754020636</v>
      </c>
    </row>
    <row r="460" spans="1:7" s="10" customFormat="1" ht="33.75" x14ac:dyDescent="0.2">
      <c r="A460" s="17" t="s">
        <v>1716</v>
      </c>
      <c r="B460" s="11" t="s">
        <v>1768</v>
      </c>
      <c r="C460" s="19">
        <v>179.9</v>
      </c>
      <c r="D460" s="19">
        <v>194.64679999999998</v>
      </c>
      <c r="E460" s="26">
        <f t="shared" si="12"/>
        <v>108.19722067815451</v>
      </c>
      <c r="F460" s="26">
        <v>47.129339999999999</v>
      </c>
      <c r="G460" s="26" t="s">
        <v>2040</v>
      </c>
    </row>
    <row r="461" spans="1:7" s="10" customFormat="1" ht="45" x14ac:dyDescent="0.2">
      <c r="A461" s="17" t="s">
        <v>289</v>
      </c>
      <c r="B461" s="11" t="s">
        <v>828</v>
      </c>
      <c r="C461" s="19">
        <v>538</v>
      </c>
      <c r="D461" s="19">
        <v>50.152380000000001</v>
      </c>
      <c r="E461" s="26">
        <f t="shared" si="12"/>
        <v>9.3220037174721195</v>
      </c>
      <c r="F461" s="26">
        <v>203.37278000000001</v>
      </c>
      <c r="G461" s="26">
        <f t="shared" si="13"/>
        <v>24.660320815794524</v>
      </c>
    </row>
    <row r="462" spans="1:7" s="16" customFormat="1" ht="45" x14ac:dyDescent="0.2">
      <c r="A462" s="17" t="s">
        <v>290</v>
      </c>
      <c r="B462" s="11" t="s">
        <v>829</v>
      </c>
      <c r="C462" s="19">
        <v>93.1</v>
      </c>
      <c r="D462" s="19">
        <v>2519.4874300000001</v>
      </c>
      <c r="E462" s="26" t="s">
        <v>2040</v>
      </c>
      <c r="F462" s="26">
        <v>128.77994999999999</v>
      </c>
      <c r="G462" s="26" t="s">
        <v>2040</v>
      </c>
    </row>
    <row r="463" spans="1:7" s="10" customFormat="1" ht="45" x14ac:dyDescent="0.2">
      <c r="A463" s="17" t="s">
        <v>1717</v>
      </c>
      <c r="B463" s="11" t="s">
        <v>1769</v>
      </c>
      <c r="C463" s="19">
        <v>0</v>
      </c>
      <c r="D463" s="19">
        <v>31.443300000000001</v>
      </c>
      <c r="E463" s="26">
        <v>0</v>
      </c>
      <c r="F463" s="26">
        <v>195.63783999999998</v>
      </c>
      <c r="G463" s="26">
        <f t="shared" si="13"/>
        <v>16.072197484903743</v>
      </c>
    </row>
    <row r="464" spans="1:7" s="10" customFormat="1" ht="45" x14ac:dyDescent="0.2">
      <c r="A464" s="17" t="s">
        <v>1301</v>
      </c>
      <c r="B464" s="11" t="s">
        <v>1304</v>
      </c>
      <c r="C464" s="19">
        <v>41.241800000000005</v>
      </c>
      <c r="D464" s="19">
        <v>41.241379999999999</v>
      </c>
      <c r="E464" s="26">
        <f t="shared" si="12"/>
        <v>99.998981615739353</v>
      </c>
      <c r="F464" s="26">
        <v>0</v>
      </c>
      <c r="G464" s="26">
        <v>0</v>
      </c>
    </row>
    <row r="465" spans="1:8" s="10" customFormat="1" ht="45" x14ac:dyDescent="0.2">
      <c r="A465" s="17" t="s">
        <v>1859</v>
      </c>
      <c r="B465" s="11" t="s">
        <v>1905</v>
      </c>
      <c r="C465" s="19">
        <v>11.308999999999999</v>
      </c>
      <c r="D465" s="19">
        <v>11.308999999999999</v>
      </c>
      <c r="E465" s="26">
        <f t="shared" si="12"/>
        <v>100</v>
      </c>
      <c r="F465" s="26">
        <v>0</v>
      </c>
      <c r="G465" s="26">
        <v>0</v>
      </c>
    </row>
    <row r="466" spans="1:8" s="10" customFormat="1" ht="22.5" x14ac:dyDescent="0.2">
      <c r="A466" s="17" t="s">
        <v>291</v>
      </c>
      <c r="B466" s="11" t="s">
        <v>830</v>
      </c>
      <c r="C466" s="19">
        <v>3889.5</v>
      </c>
      <c r="D466" s="19">
        <v>44.099499999999999</v>
      </c>
      <c r="E466" s="26">
        <f t="shared" si="12"/>
        <v>1.133808972875691</v>
      </c>
      <c r="F466" s="26">
        <v>22209.290579999997</v>
      </c>
      <c r="G466" s="26">
        <f t="shared" si="13"/>
        <v>0.19856329872919337</v>
      </c>
    </row>
    <row r="467" spans="1:8" s="10" customFormat="1" ht="101.25" x14ac:dyDescent="0.2">
      <c r="A467" s="17" t="s">
        <v>292</v>
      </c>
      <c r="B467" s="11" t="s">
        <v>831</v>
      </c>
      <c r="C467" s="19">
        <v>3889.5</v>
      </c>
      <c r="D467" s="19">
        <v>44.099499999999999</v>
      </c>
      <c r="E467" s="26">
        <f t="shared" si="12"/>
        <v>1.133808972875691</v>
      </c>
      <c r="F467" s="26">
        <v>22209.290579999997</v>
      </c>
      <c r="G467" s="26">
        <f t="shared" si="13"/>
        <v>0.19856329872919337</v>
      </c>
    </row>
    <row r="468" spans="1:8" s="10" customFormat="1" ht="22.5" x14ac:dyDescent="0.2">
      <c r="A468" s="17" t="s">
        <v>293</v>
      </c>
      <c r="B468" s="11" t="s">
        <v>832</v>
      </c>
      <c r="C468" s="19">
        <v>843</v>
      </c>
      <c r="D468" s="19">
        <v>741.58244999999999</v>
      </c>
      <c r="E468" s="26">
        <f t="shared" si="12"/>
        <v>87.969448398576517</v>
      </c>
      <c r="F468" s="26">
        <v>661.32281</v>
      </c>
      <c r="G468" s="26">
        <f t="shared" si="13"/>
        <v>112.13622738946508</v>
      </c>
    </row>
    <row r="469" spans="1:8" s="10" customFormat="1" ht="90" x14ac:dyDescent="0.2">
      <c r="A469" s="17" t="s">
        <v>294</v>
      </c>
      <c r="B469" s="11" t="s">
        <v>833</v>
      </c>
      <c r="C469" s="19">
        <v>13</v>
      </c>
      <c r="D469" s="19">
        <v>0</v>
      </c>
      <c r="E469" s="26">
        <f t="shared" ref="E469:E546" si="14">D469/C469*100</f>
        <v>0</v>
      </c>
      <c r="F469" s="26">
        <v>0</v>
      </c>
      <c r="G469" s="26">
        <v>0</v>
      </c>
    </row>
    <row r="470" spans="1:8" s="16" customFormat="1" ht="101.25" x14ac:dyDescent="0.2">
      <c r="A470" s="17" t="s">
        <v>1242</v>
      </c>
      <c r="B470" s="33" t="s">
        <v>1250</v>
      </c>
      <c r="C470" s="26">
        <v>830</v>
      </c>
      <c r="D470" s="26">
        <v>741.58244999999999</v>
      </c>
      <c r="E470" s="26">
        <f t="shared" si="14"/>
        <v>89.347283132530123</v>
      </c>
      <c r="F470" s="26">
        <v>645.73009999999999</v>
      </c>
      <c r="G470" s="26">
        <f t="shared" si="13"/>
        <v>114.84402693942872</v>
      </c>
      <c r="H470" s="25"/>
    </row>
    <row r="471" spans="1:8" s="16" customFormat="1" ht="101.25" x14ac:dyDescent="0.2">
      <c r="A471" s="17" t="s">
        <v>1983</v>
      </c>
      <c r="B471" s="11" t="s">
        <v>1984</v>
      </c>
      <c r="C471" s="26">
        <v>0</v>
      </c>
      <c r="D471" s="26">
        <v>0</v>
      </c>
      <c r="E471" s="26">
        <v>0</v>
      </c>
      <c r="F471" s="26">
        <v>12.14785</v>
      </c>
      <c r="G471" s="26">
        <f t="shared" si="13"/>
        <v>0</v>
      </c>
      <c r="H471" s="25"/>
    </row>
    <row r="472" spans="1:8" s="16" customFormat="1" ht="90" x14ac:dyDescent="0.2">
      <c r="A472" s="17" t="s">
        <v>1985</v>
      </c>
      <c r="B472" s="11" t="s">
        <v>1986</v>
      </c>
      <c r="C472" s="26">
        <v>0</v>
      </c>
      <c r="D472" s="26">
        <v>0</v>
      </c>
      <c r="E472" s="26">
        <v>0</v>
      </c>
      <c r="F472" s="26">
        <v>3.4448600000000003</v>
      </c>
      <c r="G472" s="26">
        <f t="shared" si="13"/>
        <v>0</v>
      </c>
      <c r="H472" s="25"/>
    </row>
    <row r="473" spans="1:8" s="16" customFormat="1" ht="33.75" x14ac:dyDescent="0.2">
      <c r="A473" s="17" t="s">
        <v>1987</v>
      </c>
      <c r="B473" s="11" t="s">
        <v>1988</v>
      </c>
      <c r="C473" s="26">
        <v>0</v>
      </c>
      <c r="D473" s="26">
        <v>0</v>
      </c>
      <c r="E473" s="26">
        <v>0</v>
      </c>
      <c r="F473" s="26">
        <v>12.5</v>
      </c>
      <c r="G473" s="26">
        <f t="shared" si="13"/>
        <v>0</v>
      </c>
      <c r="H473" s="25"/>
    </row>
    <row r="474" spans="1:8" s="16" customFormat="1" ht="67.5" x14ac:dyDescent="0.2">
      <c r="A474" s="17" t="s">
        <v>1989</v>
      </c>
      <c r="B474" s="11" t="s">
        <v>1990</v>
      </c>
      <c r="C474" s="26">
        <v>0</v>
      </c>
      <c r="D474" s="26">
        <v>0</v>
      </c>
      <c r="E474" s="26">
        <v>0</v>
      </c>
      <c r="F474" s="26">
        <v>12.5</v>
      </c>
      <c r="G474" s="26">
        <f t="shared" si="13"/>
        <v>0</v>
      </c>
      <c r="H474" s="25"/>
    </row>
    <row r="475" spans="1:8" s="10" customFormat="1" ht="45" x14ac:dyDescent="0.2">
      <c r="A475" s="17" t="s">
        <v>295</v>
      </c>
      <c r="B475" s="11" t="s">
        <v>834</v>
      </c>
      <c r="C475" s="19">
        <v>9489.4319399999986</v>
      </c>
      <c r="D475" s="19">
        <v>48507.895539999998</v>
      </c>
      <c r="E475" s="26" t="s">
        <v>2040</v>
      </c>
      <c r="F475" s="26">
        <v>187073.96806000001</v>
      </c>
      <c r="G475" s="26">
        <f t="shared" si="13"/>
        <v>25.929794531563104</v>
      </c>
    </row>
    <row r="476" spans="1:8" s="10" customFormat="1" ht="45" x14ac:dyDescent="0.2">
      <c r="A476" s="17" t="s">
        <v>296</v>
      </c>
      <c r="B476" s="11" t="s">
        <v>835</v>
      </c>
      <c r="C476" s="19">
        <v>395.7</v>
      </c>
      <c r="D476" s="19">
        <v>27730.418260000002</v>
      </c>
      <c r="E476" s="26" t="s">
        <v>2040</v>
      </c>
      <c r="F476" s="26">
        <v>115713.87512000001</v>
      </c>
      <c r="G476" s="26">
        <f t="shared" si="13"/>
        <v>23.964644024964532</v>
      </c>
    </row>
    <row r="477" spans="1:8" s="10" customFormat="1" ht="45" x14ac:dyDescent="0.2">
      <c r="A477" s="17" t="s">
        <v>297</v>
      </c>
      <c r="B477" s="11" t="s">
        <v>836</v>
      </c>
      <c r="C477" s="19">
        <v>7694.4319400000004</v>
      </c>
      <c r="D477" s="19">
        <v>19984.303620000002</v>
      </c>
      <c r="E477" s="26" t="s">
        <v>2040</v>
      </c>
      <c r="F477" s="26">
        <v>68432.436319999993</v>
      </c>
      <c r="G477" s="26">
        <f t="shared" si="13"/>
        <v>29.20296966565753</v>
      </c>
    </row>
    <row r="478" spans="1:8" s="10" customFormat="1" ht="45" x14ac:dyDescent="0.2">
      <c r="A478" s="17" t="s">
        <v>298</v>
      </c>
      <c r="B478" s="11" t="s">
        <v>837</v>
      </c>
      <c r="C478" s="19">
        <v>50</v>
      </c>
      <c r="D478" s="19">
        <v>1.1436900000000001</v>
      </c>
      <c r="E478" s="26">
        <f t="shared" si="14"/>
        <v>2.2873800000000002</v>
      </c>
      <c r="F478" s="26">
        <v>474.36599000000001</v>
      </c>
      <c r="G478" s="26">
        <f t="shared" si="13"/>
        <v>0.24109865043233811</v>
      </c>
    </row>
    <row r="479" spans="1:8" s="10" customFormat="1" ht="45" x14ac:dyDescent="0.2">
      <c r="A479" s="17" t="s">
        <v>299</v>
      </c>
      <c r="B479" s="11" t="s">
        <v>838</v>
      </c>
      <c r="C479" s="19">
        <v>1349.3</v>
      </c>
      <c r="D479" s="19">
        <v>792.02996999999993</v>
      </c>
      <c r="E479" s="26">
        <f t="shared" si="14"/>
        <v>58.699323352849618</v>
      </c>
      <c r="F479" s="26">
        <v>2453.29063</v>
      </c>
      <c r="G479" s="26">
        <f t="shared" si="13"/>
        <v>32.284392249115626</v>
      </c>
    </row>
    <row r="480" spans="1:8" s="10" customFormat="1" ht="11.25" x14ac:dyDescent="0.2">
      <c r="A480" s="17" t="s">
        <v>300</v>
      </c>
      <c r="B480" s="11" t="s">
        <v>839</v>
      </c>
      <c r="C480" s="19">
        <v>30319.645519999998</v>
      </c>
      <c r="D480" s="19">
        <v>54169.214810000005</v>
      </c>
      <c r="E480" s="26">
        <f t="shared" si="14"/>
        <v>178.66044896292706</v>
      </c>
      <c r="F480" s="26">
        <v>24825.15321</v>
      </c>
      <c r="G480" s="26" t="s">
        <v>2040</v>
      </c>
    </row>
    <row r="481" spans="1:7" s="10" customFormat="1" ht="67.5" x14ac:dyDescent="0.2">
      <c r="A481" s="17" t="s">
        <v>1310</v>
      </c>
      <c r="B481" s="11" t="s">
        <v>840</v>
      </c>
      <c r="C481" s="19">
        <v>19527.922600000002</v>
      </c>
      <c r="D481" s="19">
        <v>38741.24667</v>
      </c>
      <c r="E481" s="26">
        <f t="shared" si="14"/>
        <v>198.38898106857511</v>
      </c>
      <c r="F481" s="26">
        <v>15688.43044</v>
      </c>
      <c r="G481" s="26" t="s">
        <v>2040</v>
      </c>
    </row>
    <row r="482" spans="1:7" s="16" customFormat="1" ht="22.5" x14ac:dyDescent="0.2">
      <c r="A482" s="17" t="s">
        <v>301</v>
      </c>
      <c r="B482" s="11" t="s">
        <v>841</v>
      </c>
      <c r="C482" s="19">
        <v>10791.72292</v>
      </c>
      <c r="D482" s="19">
        <v>15427.968140000001</v>
      </c>
      <c r="E482" s="26">
        <f t="shared" si="14"/>
        <v>142.96112172605706</v>
      </c>
      <c r="F482" s="26">
        <v>9136.7227700000003</v>
      </c>
      <c r="G482" s="26">
        <f t="shared" si="13"/>
        <v>168.85669542975529</v>
      </c>
    </row>
    <row r="483" spans="1:7" s="16" customFormat="1" ht="45" x14ac:dyDescent="0.2">
      <c r="A483" s="17" t="s">
        <v>302</v>
      </c>
      <c r="B483" s="11" t="s">
        <v>842</v>
      </c>
      <c r="C483" s="19">
        <v>6060.9</v>
      </c>
      <c r="D483" s="19">
        <v>8952.891529999999</v>
      </c>
      <c r="E483" s="26">
        <f t="shared" si="14"/>
        <v>147.71554604101701</v>
      </c>
      <c r="F483" s="26">
        <v>6556.4013199999999</v>
      </c>
      <c r="G483" s="26">
        <f t="shared" si="13"/>
        <v>136.551914579872</v>
      </c>
    </row>
    <row r="484" spans="1:7" s="10" customFormat="1" ht="45" x14ac:dyDescent="0.2">
      <c r="A484" s="17" t="s">
        <v>303</v>
      </c>
      <c r="B484" s="11" t="s">
        <v>843</v>
      </c>
      <c r="C484" s="19">
        <v>4730.8229199999996</v>
      </c>
      <c r="D484" s="19">
        <v>6475.0766100000001</v>
      </c>
      <c r="E484" s="26">
        <f t="shared" si="14"/>
        <v>136.86998476789321</v>
      </c>
      <c r="F484" s="26">
        <v>2580.3214500000004</v>
      </c>
      <c r="G484" s="26" t="s">
        <v>2040</v>
      </c>
    </row>
    <row r="485" spans="1:7" s="10" customFormat="1" ht="11.25" x14ac:dyDescent="0.2">
      <c r="A485" s="24" t="s">
        <v>304</v>
      </c>
      <c r="B485" s="15" t="s">
        <v>844</v>
      </c>
      <c r="C485" s="21">
        <v>50738.166729999997</v>
      </c>
      <c r="D485" s="21">
        <v>49121.052329999999</v>
      </c>
      <c r="E485" s="20">
        <f t="shared" si="14"/>
        <v>96.812824537777701</v>
      </c>
      <c r="F485" s="20">
        <v>-389.64848000000001</v>
      </c>
      <c r="G485" s="20">
        <v>0</v>
      </c>
    </row>
    <row r="486" spans="1:7" s="10" customFormat="1" ht="11.25" x14ac:dyDescent="0.2">
      <c r="A486" s="17" t="s">
        <v>305</v>
      </c>
      <c r="B486" s="11" t="s">
        <v>845</v>
      </c>
      <c r="C486" s="19">
        <v>0</v>
      </c>
      <c r="D486" s="19">
        <v>131.14255</v>
      </c>
      <c r="E486" s="26">
        <v>0</v>
      </c>
      <c r="F486" s="26">
        <v>-7630.5004000000008</v>
      </c>
      <c r="G486" s="26">
        <v>0</v>
      </c>
    </row>
    <row r="487" spans="1:7" s="10" customFormat="1" ht="22.5" x14ac:dyDescent="0.2">
      <c r="A487" s="17" t="s">
        <v>306</v>
      </c>
      <c r="B487" s="11" t="s">
        <v>846</v>
      </c>
      <c r="C487" s="19">
        <v>0</v>
      </c>
      <c r="D487" s="19">
        <v>367.62333000000001</v>
      </c>
      <c r="E487" s="26">
        <v>0</v>
      </c>
      <c r="F487" s="26">
        <v>-6723.1507899999997</v>
      </c>
      <c r="G487" s="26">
        <v>0</v>
      </c>
    </row>
    <row r="488" spans="1:7" s="10" customFormat="1" ht="11.25" x14ac:dyDescent="0.2">
      <c r="A488" s="17" t="s">
        <v>307</v>
      </c>
      <c r="B488" s="11" t="s">
        <v>847</v>
      </c>
      <c r="C488" s="19">
        <v>0</v>
      </c>
      <c r="D488" s="19">
        <v>-249.97273000000001</v>
      </c>
      <c r="E488" s="26">
        <v>0</v>
      </c>
      <c r="F488" s="26">
        <v>-274.28300000000002</v>
      </c>
      <c r="G488" s="26">
        <f t="shared" si="13"/>
        <v>91.136793020347596</v>
      </c>
    </row>
    <row r="489" spans="1:7" s="10" customFormat="1" ht="22.5" x14ac:dyDescent="0.2">
      <c r="A489" s="17" t="s">
        <v>1387</v>
      </c>
      <c r="B489" s="11" t="s">
        <v>1501</v>
      </c>
      <c r="C489" s="19">
        <v>0</v>
      </c>
      <c r="D489" s="19">
        <v>8.5110499999999991</v>
      </c>
      <c r="E489" s="26">
        <v>0</v>
      </c>
      <c r="F489" s="26">
        <v>0</v>
      </c>
      <c r="G489" s="26">
        <v>0</v>
      </c>
    </row>
    <row r="490" spans="1:7" s="10" customFormat="1" ht="22.5" x14ac:dyDescent="0.2">
      <c r="A490" s="17" t="s">
        <v>308</v>
      </c>
      <c r="B490" s="11" t="s">
        <v>848</v>
      </c>
      <c r="C490" s="19">
        <v>0</v>
      </c>
      <c r="D490" s="19">
        <v>-25.522459999999999</v>
      </c>
      <c r="E490" s="26">
        <v>0</v>
      </c>
      <c r="F490" s="26">
        <v>-552.96918000000005</v>
      </c>
      <c r="G490" s="26">
        <f t="shared" si="13"/>
        <v>4.6155302904946707</v>
      </c>
    </row>
    <row r="491" spans="1:7" s="10" customFormat="1" ht="11.25" x14ac:dyDescent="0.2">
      <c r="A491" s="17" t="s">
        <v>309</v>
      </c>
      <c r="B491" s="11" t="s">
        <v>849</v>
      </c>
      <c r="C491" s="19">
        <v>0</v>
      </c>
      <c r="D491" s="19">
        <v>14.875950000000001</v>
      </c>
      <c r="E491" s="26">
        <v>0</v>
      </c>
      <c r="F491" s="26">
        <v>-80.097429999999989</v>
      </c>
      <c r="G491" s="26">
        <v>0</v>
      </c>
    </row>
    <row r="492" spans="1:7" s="10" customFormat="1" ht="11.25" x14ac:dyDescent="0.2">
      <c r="A492" s="17" t="s">
        <v>1243</v>
      </c>
      <c r="B492" s="11" t="s">
        <v>1251</v>
      </c>
      <c r="C492" s="19">
        <v>0</v>
      </c>
      <c r="D492" s="19">
        <v>15.627409999999999</v>
      </c>
      <c r="E492" s="26">
        <v>0</v>
      </c>
      <c r="F492" s="26">
        <v>0</v>
      </c>
      <c r="G492" s="26">
        <v>0</v>
      </c>
    </row>
    <row r="493" spans="1:7" s="10" customFormat="1" ht="11.25" x14ac:dyDescent="0.2">
      <c r="A493" s="17" t="s">
        <v>310</v>
      </c>
      <c r="B493" s="11" t="s">
        <v>850</v>
      </c>
      <c r="C493" s="19">
        <v>3343.3110000000001</v>
      </c>
      <c r="D493" s="19">
        <v>5143.4084899999998</v>
      </c>
      <c r="E493" s="26">
        <f t="shared" si="14"/>
        <v>153.8417601593151</v>
      </c>
      <c r="F493" s="26">
        <v>6584.674</v>
      </c>
      <c r="G493" s="26">
        <f t="shared" si="13"/>
        <v>78.111816773313308</v>
      </c>
    </row>
    <row r="494" spans="1:7" s="16" customFormat="1" ht="11.25" x14ac:dyDescent="0.2">
      <c r="A494" s="17" t="s">
        <v>311</v>
      </c>
      <c r="B494" s="11" t="s">
        <v>851</v>
      </c>
      <c r="C494" s="19">
        <v>24.9</v>
      </c>
      <c r="D494" s="19">
        <v>1241.0775800000001</v>
      </c>
      <c r="E494" s="26" t="s">
        <v>2040</v>
      </c>
      <c r="F494" s="26">
        <v>1551.9373799999998</v>
      </c>
      <c r="G494" s="26">
        <f t="shared" si="13"/>
        <v>79.96956552460901</v>
      </c>
    </row>
    <row r="495" spans="1:7" s="10" customFormat="1" ht="11.25" x14ac:dyDescent="0.2">
      <c r="A495" s="17" t="s">
        <v>312</v>
      </c>
      <c r="B495" s="11" t="s">
        <v>852</v>
      </c>
      <c r="C495" s="19">
        <v>164.2</v>
      </c>
      <c r="D495" s="19">
        <v>306.03545000000003</v>
      </c>
      <c r="E495" s="26">
        <f t="shared" si="14"/>
        <v>186.37968940316688</v>
      </c>
      <c r="F495" s="26">
        <v>3913.9588699999999</v>
      </c>
      <c r="G495" s="26">
        <f t="shared" si="13"/>
        <v>7.8190768008760401</v>
      </c>
    </row>
    <row r="496" spans="1:7" s="10" customFormat="1" ht="11.25" x14ac:dyDescent="0.2">
      <c r="A496" s="17" t="s">
        <v>1388</v>
      </c>
      <c r="B496" s="11" t="s">
        <v>1502</v>
      </c>
      <c r="C496" s="19">
        <v>1073.5</v>
      </c>
      <c r="D496" s="19">
        <v>1019.28529</v>
      </c>
      <c r="E496" s="26">
        <f t="shared" si="14"/>
        <v>94.949724266418258</v>
      </c>
      <c r="F496" s="26">
        <v>0</v>
      </c>
      <c r="G496" s="26">
        <v>0</v>
      </c>
    </row>
    <row r="497" spans="1:7" s="10" customFormat="1" ht="11.25" x14ac:dyDescent="0.2">
      <c r="A497" s="17" t="s">
        <v>1718</v>
      </c>
      <c r="B497" s="11" t="s">
        <v>1770</v>
      </c>
      <c r="C497" s="19">
        <v>1871</v>
      </c>
      <c r="D497" s="19">
        <v>2315.7392</v>
      </c>
      <c r="E497" s="26">
        <f t="shared" si="14"/>
        <v>123.7701336183859</v>
      </c>
      <c r="F497" s="26">
        <v>311.05826000000002</v>
      </c>
      <c r="G497" s="26" t="s">
        <v>2040</v>
      </c>
    </row>
    <row r="498" spans="1:7" s="10" customFormat="1" ht="11.25" x14ac:dyDescent="0.2">
      <c r="A498" s="17" t="s">
        <v>313</v>
      </c>
      <c r="B498" s="11" t="s">
        <v>853</v>
      </c>
      <c r="C498" s="19">
        <v>186.911</v>
      </c>
      <c r="D498" s="19">
        <v>230.46451999999999</v>
      </c>
      <c r="E498" s="26">
        <f t="shared" si="14"/>
        <v>123.30174254056743</v>
      </c>
      <c r="F498" s="26">
        <v>362.02116999999998</v>
      </c>
      <c r="G498" s="26">
        <f t="shared" si="13"/>
        <v>63.660509135418799</v>
      </c>
    </row>
    <row r="499" spans="1:7" s="10" customFormat="1" ht="11.25" x14ac:dyDescent="0.2">
      <c r="A499" s="17" t="s">
        <v>314</v>
      </c>
      <c r="B499" s="11" t="s">
        <v>854</v>
      </c>
      <c r="C499" s="19">
        <v>22.8</v>
      </c>
      <c r="D499" s="19">
        <v>30.806450000000002</v>
      </c>
      <c r="E499" s="26">
        <f t="shared" si="14"/>
        <v>135.11600877192981</v>
      </c>
      <c r="F499" s="26">
        <v>445.69832000000002</v>
      </c>
      <c r="G499" s="26">
        <f t="shared" si="13"/>
        <v>6.9119511152745643</v>
      </c>
    </row>
    <row r="500" spans="1:7" s="16" customFormat="1" ht="11.25" x14ac:dyDescent="0.2">
      <c r="A500" s="17" t="s">
        <v>315</v>
      </c>
      <c r="B500" s="11" t="s">
        <v>855</v>
      </c>
      <c r="C500" s="19">
        <v>664.65</v>
      </c>
      <c r="D500" s="19">
        <v>651.76</v>
      </c>
      <c r="E500" s="26">
        <f t="shared" si="14"/>
        <v>98.060633416083647</v>
      </c>
      <c r="F500" s="26">
        <v>656.17792000000009</v>
      </c>
      <c r="G500" s="26">
        <f t="shared" si="13"/>
        <v>99.326719192258082</v>
      </c>
    </row>
    <row r="501" spans="1:7" s="10" customFormat="1" ht="22.5" x14ac:dyDescent="0.2">
      <c r="A501" s="17" t="s">
        <v>316</v>
      </c>
      <c r="B501" s="11" t="s">
        <v>856</v>
      </c>
      <c r="C501" s="19">
        <v>664.65</v>
      </c>
      <c r="D501" s="19">
        <v>651.76</v>
      </c>
      <c r="E501" s="26">
        <f t="shared" si="14"/>
        <v>98.060633416083647</v>
      </c>
      <c r="F501" s="26">
        <v>656.17792000000009</v>
      </c>
      <c r="G501" s="26">
        <f t="shared" si="13"/>
        <v>99.326719192258082</v>
      </c>
    </row>
    <row r="502" spans="1:7" s="10" customFormat="1" ht="11.25" x14ac:dyDescent="0.2">
      <c r="A502" s="17" t="s">
        <v>1389</v>
      </c>
      <c r="B502" s="11" t="s">
        <v>1503</v>
      </c>
      <c r="C502" s="19">
        <v>46730.205729999994</v>
      </c>
      <c r="D502" s="19">
        <v>43194.741289999998</v>
      </c>
      <c r="E502" s="26">
        <f t="shared" si="14"/>
        <v>92.434305852562744</v>
      </c>
      <c r="F502" s="26">
        <v>0</v>
      </c>
      <c r="G502" s="26">
        <v>0</v>
      </c>
    </row>
    <row r="503" spans="1:7" s="10" customFormat="1" ht="11.25" x14ac:dyDescent="0.2">
      <c r="A503" s="17" t="s">
        <v>1390</v>
      </c>
      <c r="B503" s="11" t="s">
        <v>1504</v>
      </c>
      <c r="C503" s="19">
        <v>16122.30889</v>
      </c>
      <c r="D503" s="19">
        <v>13590.56308</v>
      </c>
      <c r="E503" s="26">
        <f t="shared" si="14"/>
        <v>84.29663004676496</v>
      </c>
      <c r="F503" s="26">
        <v>0</v>
      </c>
      <c r="G503" s="26">
        <v>0</v>
      </c>
    </row>
    <row r="504" spans="1:7" s="10" customFormat="1" ht="11.25" x14ac:dyDescent="0.2">
      <c r="A504" s="17" t="s">
        <v>1391</v>
      </c>
      <c r="B504" s="11" t="s">
        <v>1505</v>
      </c>
      <c r="C504" s="19">
        <v>6819.6230999999998</v>
      </c>
      <c r="D504" s="19">
        <v>6642.8172599999998</v>
      </c>
      <c r="E504" s="26">
        <f t="shared" si="14"/>
        <v>97.407395725432394</v>
      </c>
      <c r="F504" s="26">
        <v>0</v>
      </c>
      <c r="G504" s="26">
        <v>0</v>
      </c>
    </row>
    <row r="505" spans="1:7" s="10" customFormat="1" ht="11.25" x14ac:dyDescent="0.2">
      <c r="A505" s="17" t="s">
        <v>1392</v>
      </c>
      <c r="B505" s="11" t="s">
        <v>1506</v>
      </c>
      <c r="C505" s="19">
        <v>16265.304380000001</v>
      </c>
      <c r="D505" s="19">
        <v>15891.02988</v>
      </c>
      <c r="E505" s="26">
        <f t="shared" si="14"/>
        <v>97.698939464912726</v>
      </c>
      <c r="F505" s="26">
        <v>0</v>
      </c>
      <c r="G505" s="26">
        <v>0</v>
      </c>
    </row>
    <row r="506" spans="1:7" s="10" customFormat="1" ht="11.25" x14ac:dyDescent="0.2">
      <c r="A506" s="17" t="s">
        <v>1393</v>
      </c>
      <c r="B506" s="11" t="s">
        <v>1507</v>
      </c>
      <c r="C506" s="19">
        <v>7522.9693600000001</v>
      </c>
      <c r="D506" s="19">
        <v>7070.3310700000002</v>
      </c>
      <c r="E506" s="26">
        <f t="shared" si="14"/>
        <v>93.983249587500652</v>
      </c>
      <c r="F506" s="26">
        <v>0</v>
      </c>
      <c r="G506" s="26">
        <v>0</v>
      </c>
    </row>
    <row r="507" spans="1:7" s="10" customFormat="1" ht="11.25" x14ac:dyDescent="0.2">
      <c r="A507" s="24" t="s">
        <v>317</v>
      </c>
      <c r="B507" s="15" t="s">
        <v>857</v>
      </c>
      <c r="C507" s="21">
        <f>C508+C754+C759+C775+C794+C816</f>
        <v>35020996.582390003</v>
      </c>
      <c r="D507" s="21">
        <v>30956839.762469999</v>
      </c>
      <c r="E507" s="20">
        <f t="shared" si="14"/>
        <v>88.395085187371208</v>
      </c>
      <c r="F507" s="20">
        <v>25369161.868700001</v>
      </c>
      <c r="G507" s="20">
        <f t="shared" si="13"/>
        <v>122.02547298444246</v>
      </c>
    </row>
    <row r="508" spans="1:7" s="10" customFormat="1" ht="21.75" x14ac:dyDescent="0.2">
      <c r="A508" s="24" t="s">
        <v>318</v>
      </c>
      <c r="B508" s="15" t="s">
        <v>858</v>
      </c>
      <c r="C508" s="21">
        <f>C509+C530+C661+C708</f>
        <v>34366759.233149998</v>
      </c>
      <c r="D508" s="21">
        <v>30511242.728840001</v>
      </c>
      <c r="E508" s="20">
        <f t="shared" si="14"/>
        <v>88.781262503823797</v>
      </c>
      <c r="F508" s="20">
        <v>24957393.631130002</v>
      </c>
      <c r="G508" s="20">
        <f t="shared" si="13"/>
        <v>122.25332172019172</v>
      </c>
    </row>
    <row r="509" spans="1:7" s="10" customFormat="1" ht="11.25" x14ac:dyDescent="0.2">
      <c r="A509" s="24" t="s">
        <v>319</v>
      </c>
      <c r="B509" s="15" t="s">
        <v>859</v>
      </c>
      <c r="C509" s="21">
        <f>C510+C513+C515+C517+C519+C522</f>
        <v>8104865.5</v>
      </c>
      <c r="D509" s="21">
        <v>8104836.2000000002</v>
      </c>
      <c r="E509" s="20">
        <f t="shared" si="14"/>
        <v>99.999638488757157</v>
      </c>
      <c r="F509" s="20">
        <v>7836403.4575699996</v>
      </c>
      <c r="G509" s="26">
        <f t="shared" si="13"/>
        <v>103.42545842468962</v>
      </c>
    </row>
    <row r="510" spans="1:7" s="10" customFormat="1" ht="11.25" x14ac:dyDescent="0.2">
      <c r="A510" s="17" t="s">
        <v>320</v>
      </c>
      <c r="B510" s="11" t="s">
        <v>860</v>
      </c>
      <c r="C510" s="19">
        <v>4720545.5999999996</v>
      </c>
      <c r="D510" s="19">
        <v>4720516.3</v>
      </c>
      <c r="E510" s="26">
        <f t="shared" si="14"/>
        <v>99.999379309035803</v>
      </c>
      <c r="F510" s="26">
        <v>4720516.3</v>
      </c>
      <c r="G510" s="26">
        <f t="shared" si="13"/>
        <v>100</v>
      </c>
    </row>
    <row r="511" spans="1:7" s="16" customFormat="1" ht="22.5" x14ac:dyDescent="0.2">
      <c r="A511" s="17" t="s">
        <v>321</v>
      </c>
      <c r="B511" s="11" t="s">
        <v>861</v>
      </c>
      <c r="C511" s="19">
        <v>4720516.3</v>
      </c>
      <c r="D511" s="19">
        <v>4720516.3</v>
      </c>
      <c r="E511" s="26">
        <f t="shared" si="14"/>
        <v>100</v>
      </c>
      <c r="F511" s="26">
        <v>4720516.3</v>
      </c>
      <c r="G511" s="26">
        <f t="shared" si="13"/>
        <v>100</v>
      </c>
    </row>
    <row r="512" spans="1:7" s="10" customFormat="1" ht="22.5" x14ac:dyDescent="0.2">
      <c r="A512" s="17" t="s">
        <v>1860</v>
      </c>
      <c r="B512" s="11" t="s">
        <v>1906</v>
      </c>
      <c r="C512" s="19">
        <v>29.3</v>
      </c>
      <c r="D512" s="19">
        <v>0</v>
      </c>
      <c r="E512" s="26">
        <f t="shared" si="14"/>
        <v>0</v>
      </c>
      <c r="F512" s="26">
        <v>0</v>
      </c>
      <c r="G512" s="26">
        <v>0</v>
      </c>
    </row>
    <row r="513" spans="1:7" s="10" customFormat="1" ht="22.5" x14ac:dyDescent="0.2">
      <c r="A513" s="17" t="s">
        <v>1803</v>
      </c>
      <c r="B513" s="11" t="s">
        <v>1825</v>
      </c>
      <c r="C513" s="19">
        <v>1500000</v>
      </c>
      <c r="D513" s="19">
        <v>1500000</v>
      </c>
      <c r="E513" s="26">
        <f t="shared" si="14"/>
        <v>100</v>
      </c>
      <c r="F513" s="26">
        <v>822155.3</v>
      </c>
      <c r="G513" s="26">
        <f t="shared" si="13"/>
        <v>182.44728216189813</v>
      </c>
    </row>
    <row r="514" spans="1:7" s="16" customFormat="1" ht="22.5" x14ac:dyDescent="0.2">
      <c r="A514" s="17" t="s">
        <v>1804</v>
      </c>
      <c r="B514" s="11" t="s">
        <v>1826</v>
      </c>
      <c r="C514" s="19">
        <v>1500000</v>
      </c>
      <c r="D514" s="19">
        <v>1500000</v>
      </c>
      <c r="E514" s="26">
        <f t="shared" si="14"/>
        <v>100</v>
      </c>
      <c r="F514" s="26">
        <v>822155.3</v>
      </c>
      <c r="G514" s="26">
        <f t="shared" si="13"/>
        <v>182.44728216189813</v>
      </c>
    </row>
    <row r="515" spans="1:7" s="10" customFormat="1" ht="22.5" x14ac:dyDescent="0.2">
      <c r="A515" s="17" t="s">
        <v>322</v>
      </c>
      <c r="B515" s="11" t="s">
        <v>862</v>
      </c>
      <c r="C515" s="19">
        <v>986757</v>
      </c>
      <c r="D515" s="19">
        <v>986757</v>
      </c>
      <c r="E515" s="26">
        <f t="shared" si="14"/>
        <v>100</v>
      </c>
      <c r="F515" s="26">
        <v>1229028</v>
      </c>
      <c r="G515" s="26">
        <f t="shared" si="13"/>
        <v>80.28759312236987</v>
      </c>
    </row>
    <row r="516" spans="1:7" s="10" customFormat="1" ht="33.75" x14ac:dyDescent="0.2">
      <c r="A516" s="17" t="s">
        <v>323</v>
      </c>
      <c r="B516" s="11" t="s">
        <v>863</v>
      </c>
      <c r="C516" s="19">
        <v>986757</v>
      </c>
      <c r="D516" s="19">
        <v>986757</v>
      </c>
      <c r="E516" s="26">
        <f t="shared" si="14"/>
        <v>100</v>
      </c>
      <c r="F516" s="26">
        <v>1229028</v>
      </c>
      <c r="G516" s="26">
        <f t="shared" si="13"/>
        <v>80.28759312236987</v>
      </c>
    </row>
    <row r="517" spans="1:7" s="10" customFormat="1" ht="33.75" x14ac:dyDescent="0.2">
      <c r="A517" s="17" t="s">
        <v>324</v>
      </c>
      <c r="B517" s="11" t="s">
        <v>864</v>
      </c>
      <c r="C517" s="19">
        <v>220377</v>
      </c>
      <c r="D517" s="19">
        <v>220377</v>
      </c>
      <c r="E517" s="26">
        <f t="shared" si="14"/>
        <v>100</v>
      </c>
      <c r="F517" s="26">
        <v>214793</v>
      </c>
      <c r="G517" s="26">
        <f t="shared" si="13"/>
        <v>102.59971228112647</v>
      </c>
    </row>
    <row r="518" spans="1:7" s="10" customFormat="1" ht="33.75" x14ac:dyDescent="0.2">
      <c r="A518" s="17" t="s">
        <v>325</v>
      </c>
      <c r="B518" s="11" t="s">
        <v>865</v>
      </c>
      <c r="C518" s="19">
        <v>220377</v>
      </c>
      <c r="D518" s="19">
        <v>220377</v>
      </c>
      <c r="E518" s="26">
        <f t="shared" si="14"/>
        <v>100</v>
      </c>
      <c r="F518" s="26">
        <v>214793</v>
      </c>
      <c r="G518" s="26">
        <f t="shared" si="13"/>
        <v>102.59971228112647</v>
      </c>
    </row>
    <row r="519" spans="1:7" s="10" customFormat="1" ht="33.75" x14ac:dyDescent="0.2">
      <c r="A519" s="17" t="s">
        <v>1719</v>
      </c>
      <c r="B519" s="11" t="s">
        <v>1771</v>
      </c>
      <c r="C519" s="19">
        <v>493267.9</v>
      </c>
      <c r="D519" s="19">
        <v>493267.9</v>
      </c>
      <c r="E519" s="26">
        <f t="shared" si="14"/>
        <v>100</v>
      </c>
      <c r="F519" s="26">
        <v>0</v>
      </c>
      <c r="G519" s="26">
        <v>0</v>
      </c>
    </row>
    <row r="520" spans="1:7" s="10" customFormat="1" ht="45" x14ac:dyDescent="0.2">
      <c r="A520" s="17" t="s">
        <v>1991</v>
      </c>
      <c r="B520" s="11" t="s">
        <v>1992</v>
      </c>
      <c r="C520" s="19">
        <v>0</v>
      </c>
      <c r="D520" s="19">
        <v>0</v>
      </c>
      <c r="E520" s="26">
        <v>0</v>
      </c>
      <c r="F520" s="26">
        <v>504000</v>
      </c>
      <c r="G520" s="26">
        <f t="shared" ref="G520:G581" si="15">D520/F520*100</f>
        <v>0</v>
      </c>
    </row>
    <row r="521" spans="1:7" s="10" customFormat="1" ht="56.25" x14ac:dyDescent="0.2">
      <c r="A521" s="13" t="s">
        <v>1993</v>
      </c>
      <c r="B521" s="11" t="s">
        <v>1994</v>
      </c>
      <c r="C521" s="19">
        <v>0</v>
      </c>
      <c r="D521" s="19">
        <v>0</v>
      </c>
      <c r="E521" s="26">
        <v>0</v>
      </c>
      <c r="F521" s="26">
        <v>504000</v>
      </c>
      <c r="G521" s="26">
        <f t="shared" si="15"/>
        <v>0</v>
      </c>
    </row>
    <row r="522" spans="1:7" s="10" customFormat="1" ht="33.75" x14ac:dyDescent="0.2">
      <c r="A522" s="17" t="s">
        <v>1861</v>
      </c>
      <c r="B522" s="11" t="s">
        <v>1907</v>
      </c>
      <c r="C522" s="19">
        <v>183918</v>
      </c>
      <c r="D522" s="19">
        <v>183918</v>
      </c>
      <c r="E522" s="26">
        <f t="shared" si="14"/>
        <v>100</v>
      </c>
      <c r="F522" s="26">
        <v>80325</v>
      </c>
      <c r="G522" s="26" t="s">
        <v>2040</v>
      </c>
    </row>
    <row r="523" spans="1:7" s="10" customFormat="1" ht="33.75" x14ac:dyDescent="0.2">
      <c r="A523" s="17" t="s">
        <v>1862</v>
      </c>
      <c r="B523" s="11" t="s">
        <v>1908</v>
      </c>
      <c r="C523" s="19">
        <v>183918</v>
      </c>
      <c r="D523" s="19">
        <v>183918</v>
      </c>
      <c r="E523" s="26">
        <f t="shared" si="14"/>
        <v>100</v>
      </c>
      <c r="F523" s="26">
        <v>80325</v>
      </c>
      <c r="G523" s="26" t="s">
        <v>2040</v>
      </c>
    </row>
    <row r="524" spans="1:7" s="10" customFormat="1" ht="78.75" x14ac:dyDescent="0.2">
      <c r="A524" s="13" t="s">
        <v>1995</v>
      </c>
      <c r="B524" s="11" t="s">
        <v>1996</v>
      </c>
      <c r="C524" s="19">
        <v>0</v>
      </c>
      <c r="D524" s="19">
        <v>0</v>
      </c>
      <c r="E524" s="26">
        <v>0</v>
      </c>
      <c r="F524" s="26">
        <v>108196.7</v>
      </c>
      <c r="G524" s="26">
        <f t="shared" si="15"/>
        <v>0</v>
      </c>
    </row>
    <row r="525" spans="1:7" s="10" customFormat="1" ht="78.75" x14ac:dyDescent="0.2">
      <c r="A525" s="13" t="s">
        <v>1997</v>
      </c>
      <c r="B525" s="11" t="s">
        <v>1998</v>
      </c>
      <c r="C525" s="19">
        <v>0</v>
      </c>
      <c r="D525" s="19">
        <v>0</v>
      </c>
      <c r="E525" s="26">
        <v>0</v>
      </c>
      <c r="F525" s="26">
        <v>108196.7</v>
      </c>
      <c r="G525" s="26">
        <f t="shared" si="15"/>
        <v>0</v>
      </c>
    </row>
    <row r="526" spans="1:7" s="10" customFormat="1" ht="56.25" x14ac:dyDescent="0.2">
      <c r="A526" s="13" t="s">
        <v>1999</v>
      </c>
      <c r="B526" s="11" t="s">
        <v>2000</v>
      </c>
      <c r="C526" s="19">
        <v>0</v>
      </c>
      <c r="D526" s="19">
        <v>0</v>
      </c>
      <c r="E526" s="26">
        <v>0</v>
      </c>
      <c r="F526" s="26">
        <v>109504.2</v>
      </c>
      <c r="G526" s="26">
        <f t="shared" si="15"/>
        <v>0</v>
      </c>
    </row>
    <row r="527" spans="1:7" s="10" customFormat="1" ht="56.25" x14ac:dyDescent="0.2">
      <c r="A527" s="13" t="s">
        <v>2001</v>
      </c>
      <c r="B527" s="11" t="s">
        <v>2002</v>
      </c>
      <c r="C527" s="19">
        <v>0</v>
      </c>
      <c r="D527" s="19">
        <v>0</v>
      </c>
      <c r="E527" s="26">
        <v>0</v>
      </c>
      <c r="F527" s="26">
        <v>109504.2</v>
      </c>
      <c r="G527" s="26">
        <f t="shared" si="15"/>
        <v>0</v>
      </c>
    </row>
    <row r="528" spans="1:7" s="10" customFormat="1" ht="67.5" x14ac:dyDescent="0.2">
      <c r="A528" s="13" t="s">
        <v>2003</v>
      </c>
      <c r="B528" s="11" t="s">
        <v>2004</v>
      </c>
      <c r="C528" s="19">
        <v>0</v>
      </c>
      <c r="D528" s="19">
        <v>0</v>
      </c>
      <c r="E528" s="26">
        <v>0</v>
      </c>
      <c r="F528" s="26">
        <v>47884.957569999999</v>
      </c>
      <c r="G528" s="26">
        <f t="shared" si="15"/>
        <v>0</v>
      </c>
    </row>
    <row r="529" spans="1:7" s="10" customFormat="1" ht="67.5" x14ac:dyDescent="0.2">
      <c r="A529" s="13" t="s">
        <v>2005</v>
      </c>
      <c r="B529" s="11" t="s">
        <v>2006</v>
      </c>
      <c r="C529" s="19">
        <v>0</v>
      </c>
      <c r="D529" s="19">
        <v>0</v>
      </c>
      <c r="E529" s="26">
        <v>0</v>
      </c>
      <c r="F529" s="26">
        <v>47884.957569999999</v>
      </c>
      <c r="G529" s="26">
        <f t="shared" si="15"/>
        <v>0</v>
      </c>
    </row>
    <row r="530" spans="1:7" s="10" customFormat="1" ht="21.75" x14ac:dyDescent="0.2">
      <c r="A530" s="24" t="s">
        <v>326</v>
      </c>
      <c r="B530" s="15" t="s">
        <v>866</v>
      </c>
      <c r="C530" s="21">
        <f>C531+C537+C538+C540+C541+C542+C544+C546+C548+C550+C552+C554+C556+C558+C560+C562+C564+C566+C568+C570+C572+C574+C578+C580+C582+C584+C588+C590+C592+C594+C596+C597+C599+C601+C603+C605+C607+C609+C611+C613+C616+C620+C622+C624+C626+C628+C630+C632+C634+C636+C637+C639+C643+C644+C646+C647+C649+C651+C654+C656+C602+C640</f>
        <v>13188014.121470001</v>
      </c>
      <c r="D530" s="21">
        <v>9777923.74639</v>
      </c>
      <c r="E530" s="20">
        <f t="shared" si="14"/>
        <v>74.142502853948301</v>
      </c>
      <c r="F530" s="20">
        <v>8108402.1035600007</v>
      </c>
      <c r="G530" s="26">
        <f t="shared" si="15"/>
        <v>120.59002034564857</v>
      </c>
    </row>
    <row r="531" spans="1:7" s="10" customFormat="1" ht="11.25" x14ac:dyDescent="0.2">
      <c r="A531" s="17" t="s">
        <v>327</v>
      </c>
      <c r="B531" s="11" t="s">
        <v>867</v>
      </c>
      <c r="C531" s="19">
        <f>C532+C533+C534</f>
        <v>596128</v>
      </c>
      <c r="D531" s="19">
        <v>576238.40332000004</v>
      </c>
      <c r="E531" s="26">
        <f t="shared" si="14"/>
        <v>96.663535905040533</v>
      </c>
      <c r="F531" s="26">
        <v>0</v>
      </c>
      <c r="G531" s="26">
        <v>0</v>
      </c>
    </row>
    <row r="532" spans="1:7" s="16" customFormat="1" ht="22.5" x14ac:dyDescent="0.2">
      <c r="A532" s="17" t="s">
        <v>328</v>
      </c>
      <c r="B532" s="11" t="s">
        <v>868</v>
      </c>
      <c r="C532" s="19">
        <v>580654.1</v>
      </c>
      <c r="D532" s="19">
        <v>576238.40332000004</v>
      </c>
      <c r="E532" s="26">
        <f t="shared" si="14"/>
        <v>99.239530612114862</v>
      </c>
      <c r="F532" s="26">
        <v>0</v>
      </c>
      <c r="G532" s="26">
        <v>0</v>
      </c>
    </row>
    <row r="533" spans="1:7" s="10" customFormat="1" ht="22.5" x14ac:dyDescent="0.2">
      <c r="A533" s="17" t="s">
        <v>1863</v>
      </c>
      <c r="B533" s="11" t="s">
        <v>1909</v>
      </c>
      <c r="C533" s="19">
        <v>60.6</v>
      </c>
      <c r="D533" s="19">
        <v>0</v>
      </c>
      <c r="E533" s="26">
        <f t="shared" si="14"/>
        <v>0</v>
      </c>
      <c r="F533" s="26">
        <v>330228.74829000002</v>
      </c>
      <c r="G533" s="26">
        <f t="shared" si="15"/>
        <v>0</v>
      </c>
    </row>
    <row r="534" spans="1:7" s="10" customFormat="1" ht="22.5" x14ac:dyDescent="0.2">
      <c r="A534" s="17" t="s">
        <v>1864</v>
      </c>
      <c r="B534" s="11" t="s">
        <v>1910</v>
      </c>
      <c r="C534" s="19">
        <v>15413.3</v>
      </c>
      <c r="D534" s="19">
        <v>0</v>
      </c>
      <c r="E534" s="26">
        <f t="shared" si="14"/>
        <v>0</v>
      </c>
      <c r="F534" s="26">
        <v>330228.74829000002</v>
      </c>
      <c r="G534" s="26">
        <f t="shared" si="15"/>
        <v>0</v>
      </c>
    </row>
    <row r="535" spans="1:7" s="10" customFormat="1" ht="22.5" x14ac:dyDescent="0.2">
      <c r="A535" s="13" t="s">
        <v>2007</v>
      </c>
      <c r="B535" s="11" t="s">
        <v>2008</v>
      </c>
      <c r="C535" s="19">
        <v>0</v>
      </c>
      <c r="D535" s="19">
        <v>0</v>
      </c>
      <c r="E535" s="26">
        <v>0</v>
      </c>
      <c r="F535" s="26">
        <v>4675.90074</v>
      </c>
      <c r="G535" s="26">
        <f t="shared" si="15"/>
        <v>0</v>
      </c>
    </row>
    <row r="536" spans="1:7" s="10" customFormat="1" ht="33.75" x14ac:dyDescent="0.2">
      <c r="A536" s="13" t="s">
        <v>2009</v>
      </c>
      <c r="B536" s="11" t="s">
        <v>2010</v>
      </c>
      <c r="C536" s="19">
        <v>0</v>
      </c>
      <c r="D536" s="19">
        <v>0</v>
      </c>
      <c r="E536" s="26">
        <v>0</v>
      </c>
      <c r="F536" s="26">
        <v>4675.90074</v>
      </c>
      <c r="G536" s="26">
        <f t="shared" si="15"/>
        <v>0</v>
      </c>
    </row>
    <row r="537" spans="1:7" s="10" customFormat="1" ht="33.75" x14ac:dyDescent="0.2">
      <c r="A537" s="17" t="s">
        <v>329</v>
      </c>
      <c r="B537" s="11" t="s">
        <v>869</v>
      </c>
      <c r="C537" s="19">
        <v>436.4</v>
      </c>
      <c r="D537" s="19">
        <v>436.392</v>
      </c>
      <c r="E537" s="26">
        <f t="shared" si="14"/>
        <v>99.998166819431717</v>
      </c>
      <c r="F537" s="26">
        <v>482.32799999999997</v>
      </c>
      <c r="G537" s="26">
        <f t="shared" si="15"/>
        <v>90.476190476190482</v>
      </c>
    </row>
    <row r="538" spans="1:7" s="10" customFormat="1" ht="45" x14ac:dyDescent="0.2">
      <c r="A538" s="17" t="s">
        <v>330</v>
      </c>
      <c r="B538" s="11" t="s">
        <v>870</v>
      </c>
      <c r="C538" s="19">
        <v>5848.4</v>
      </c>
      <c r="D538" s="19">
        <v>5840.6097099999997</v>
      </c>
      <c r="E538" s="26">
        <f t="shared" si="14"/>
        <v>99.866796217768965</v>
      </c>
      <c r="F538" s="26">
        <v>7567.9104200000002</v>
      </c>
      <c r="G538" s="26">
        <f t="shared" si="15"/>
        <v>77.175988956803749</v>
      </c>
    </row>
    <row r="539" spans="1:7" s="10" customFormat="1" ht="45" x14ac:dyDescent="0.2">
      <c r="A539" s="17" t="s">
        <v>331</v>
      </c>
      <c r="B539" s="11" t="s">
        <v>871</v>
      </c>
      <c r="C539" s="19">
        <v>5848.4</v>
      </c>
      <c r="D539" s="19">
        <v>5840.6097099999997</v>
      </c>
      <c r="E539" s="26">
        <f t="shared" si="14"/>
        <v>99.866796217768965</v>
      </c>
      <c r="F539" s="26">
        <v>7567.9104200000002</v>
      </c>
      <c r="G539" s="26">
        <f t="shared" si="15"/>
        <v>77.175988956803749</v>
      </c>
    </row>
    <row r="540" spans="1:7" s="10" customFormat="1" ht="45" x14ac:dyDescent="0.2">
      <c r="A540" s="17" t="s">
        <v>332</v>
      </c>
      <c r="B540" s="11" t="s">
        <v>872</v>
      </c>
      <c r="C540" s="19">
        <v>60131</v>
      </c>
      <c r="D540" s="19">
        <v>49678.262590000006</v>
      </c>
      <c r="E540" s="26">
        <f t="shared" si="14"/>
        <v>82.616724468244342</v>
      </c>
      <c r="F540" s="26">
        <v>44707.67181</v>
      </c>
      <c r="G540" s="26">
        <f t="shared" si="15"/>
        <v>111.11798172162526</v>
      </c>
    </row>
    <row r="541" spans="1:7" s="10" customFormat="1" ht="33.75" x14ac:dyDescent="0.2">
      <c r="A541" s="17" t="s">
        <v>333</v>
      </c>
      <c r="B541" s="11" t="s">
        <v>873</v>
      </c>
      <c r="C541" s="19">
        <v>724119.8</v>
      </c>
      <c r="D541" s="19">
        <v>724114.1584500001</v>
      </c>
      <c r="E541" s="26">
        <f t="shared" si="14"/>
        <v>99.999220909302593</v>
      </c>
      <c r="F541" s="26">
        <v>819253.44957000006</v>
      </c>
      <c r="G541" s="26">
        <f t="shared" si="15"/>
        <v>88.387074699540719</v>
      </c>
    </row>
    <row r="542" spans="1:7" s="10" customFormat="1" ht="45" x14ac:dyDescent="0.2">
      <c r="A542" s="17" t="s">
        <v>334</v>
      </c>
      <c r="B542" s="11" t="s">
        <v>874</v>
      </c>
      <c r="C542" s="19">
        <v>5544</v>
      </c>
      <c r="D542" s="19">
        <v>2806.1804400000001</v>
      </c>
      <c r="E542" s="26">
        <f t="shared" si="14"/>
        <v>50.616530303030302</v>
      </c>
      <c r="F542" s="26">
        <v>3290.9834799999999</v>
      </c>
      <c r="G542" s="26">
        <f t="shared" si="15"/>
        <v>85.268748902987511</v>
      </c>
    </row>
    <row r="543" spans="1:7" s="10" customFormat="1" ht="56.25" x14ac:dyDescent="0.2">
      <c r="A543" s="17" t="s">
        <v>335</v>
      </c>
      <c r="B543" s="11" t="s">
        <v>875</v>
      </c>
      <c r="C543" s="19">
        <v>5544</v>
      </c>
      <c r="D543" s="19">
        <v>2806.1804400000001</v>
      </c>
      <c r="E543" s="26">
        <f t="shared" si="14"/>
        <v>50.616530303030302</v>
      </c>
      <c r="F543" s="26">
        <v>3290.9834799999999</v>
      </c>
      <c r="G543" s="26">
        <f t="shared" si="15"/>
        <v>85.268748902987511</v>
      </c>
    </row>
    <row r="544" spans="1:7" s="10" customFormat="1" ht="33.75" x14ac:dyDescent="0.2">
      <c r="A544" s="17" t="s">
        <v>336</v>
      </c>
      <c r="B544" s="11" t="s">
        <v>876</v>
      </c>
      <c r="C544" s="19">
        <v>11211.40316</v>
      </c>
      <c r="D544" s="19">
        <v>11211.381539999998</v>
      </c>
      <c r="E544" s="26">
        <f t="shared" si="14"/>
        <v>99.99980716062305</v>
      </c>
      <c r="F544" s="26">
        <v>6556.4666699999998</v>
      </c>
      <c r="G544" s="26">
        <f t="shared" si="15"/>
        <v>170.99730852440982</v>
      </c>
    </row>
    <row r="545" spans="1:7" s="10" customFormat="1" ht="33.75" x14ac:dyDescent="0.2">
      <c r="A545" s="17" t="s">
        <v>337</v>
      </c>
      <c r="B545" s="11" t="s">
        <v>877</v>
      </c>
      <c r="C545" s="19">
        <v>11211.4</v>
      </c>
      <c r="D545" s="19">
        <v>11211.381539999998</v>
      </c>
      <c r="E545" s="26">
        <f t="shared" si="14"/>
        <v>99.999835346165497</v>
      </c>
      <c r="F545" s="26">
        <v>6556.4666699999998</v>
      </c>
      <c r="G545" s="26">
        <f t="shared" si="15"/>
        <v>170.99730852440982</v>
      </c>
    </row>
    <row r="546" spans="1:7" s="16" customFormat="1" ht="33.75" x14ac:dyDescent="0.2">
      <c r="A546" s="17" t="s">
        <v>338</v>
      </c>
      <c r="B546" s="11" t="s">
        <v>878</v>
      </c>
      <c r="C546" s="19">
        <v>143597.70000000001</v>
      </c>
      <c r="D546" s="19">
        <v>49900.177880000003</v>
      </c>
      <c r="E546" s="26">
        <f t="shared" si="14"/>
        <v>34.749984073561066</v>
      </c>
      <c r="F546" s="26">
        <v>339155.42755000002</v>
      </c>
      <c r="G546" s="26">
        <f t="shared" si="15"/>
        <v>14.71307071228971</v>
      </c>
    </row>
    <row r="547" spans="1:7" s="10" customFormat="1" ht="45" x14ac:dyDescent="0.2">
      <c r="A547" s="17" t="s">
        <v>339</v>
      </c>
      <c r="B547" s="11" t="s">
        <v>879</v>
      </c>
      <c r="C547" s="19">
        <v>143597.70000000001</v>
      </c>
      <c r="D547" s="19">
        <v>49900.177880000003</v>
      </c>
      <c r="E547" s="26">
        <f t="shared" ref="E547:E614" si="16">D547/C547*100</f>
        <v>34.749984073561066</v>
      </c>
      <c r="F547" s="26">
        <v>339155.42755000002</v>
      </c>
      <c r="G547" s="26">
        <f t="shared" si="15"/>
        <v>14.71307071228971</v>
      </c>
    </row>
    <row r="548" spans="1:7" s="10" customFormat="1" ht="67.5" x14ac:dyDescent="0.2">
      <c r="A548" s="17" t="s">
        <v>1394</v>
      </c>
      <c r="B548" s="11" t="s">
        <v>880</v>
      </c>
      <c r="C548" s="19">
        <v>34230</v>
      </c>
      <c r="D548" s="19">
        <v>7140</v>
      </c>
      <c r="E548" s="26">
        <f t="shared" si="16"/>
        <v>20.858895705521473</v>
      </c>
      <c r="F548" s="26">
        <v>6930</v>
      </c>
      <c r="G548" s="26">
        <f t="shared" si="15"/>
        <v>103.03030303030303</v>
      </c>
    </row>
    <row r="549" spans="1:7" s="10" customFormat="1" ht="67.5" x14ac:dyDescent="0.2">
      <c r="A549" s="17" t="s">
        <v>1395</v>
      </c>
      <c r="B549" s="11" t="s">
        <v>881</v>
      </c>
      <c r="C549" s="19">
        <v>34230</v>
      </c>
      <c r="D549" s="19">
        <v>7140</v>
      </c>
      <c r="E549" s="26">
        <f t="shared" si="16"/>
        <v>20.858895705521473</v>
      </c>
      <c r="F549" s="26">
        <v>6930</v>
      </c>
      <c r="G549" s="26">
        <f t="shared" si="15"/>
        <v>103.03030303030303</v>
      </c>
    </row>
    <row r="550" spans="1:7" s="10" customFormat="1" ht="45" x14ac:dyDescent="0.2">
      <c r="A550" s="17" t="s">
        <v>1396</v>
      </c>
      <c r="B550" s="11" t="s">
        <v>882</v>
      </c>
      <c r="C550" s="19">
        <v>136950.6</v>
      </c>
      <c r="D550" s="19">
        <v>136680.43302</v>
      </c>
      <c r="E550" s="26">
        <f t="shared" si="16"/>
        <v>99.802726691230262</v>
      </c>
      <c r="F550" s="26">
        <v>26762.952089999999</v>
      </c>
      <c r="G550" s="26" t="s">
        <v>2040</v>
      </c>
    </row>
    <row r="551" spans="1:7" s="10" customFormat="1" ht="45" x14ac:dyDescent="0.2">
      <c r="A551" s="17" t="s">
        <v>1397</v>
      </c>
      <c r="B551" s="11" t="s">
        <v>883</v>
      </c>
      <c r="C551" s="19">
        <v>136950.6</v>
      </c>
      <c r="D551" s="19">
        <v>136680.43302</v>
      </c>
      <c r="E551" s="26">
        <f t="shared" si="16"/>
        <v>99.802726691230262</v>
      </c>
      <c r="F551" s="26">
        <v>26762.952089999999</v>
      </c>
      <c r="G551" s="26" t="s">
        <v>2040</v>
      </c>
    </row>
    <row r="552" spans="1:7" s="10" customFormat="1" ht="33.75" x14ac:dyDescent="0.2">
      <c r="A552" s="17" t="s">
        <v>1679</v>
      </c>
      <c r="B552" s="11" t="s">
        <v>1680</v>
      </c>
      <c r="C552" s="19">
        <v>2614.6</v>
      </c>
      <c r="D552" s="19">
        <v>2614.5945299999998</v>
      </c>
      <c r="E552" s="26">
        <f t="shared" si="16"/>
        <v>99.999790790178224</v>
      </c>
      <c r="F552" s="26">
        <v>99458.168739999994</v>
      </c>
      <c r="G552" s="26">
        <f t="shared" si="15"/>
        <v>2.6288383982164198</v>
      </c>
    </row>
    <row r="553" spans="1:7" s="10" customFormat="1" ht="45" x14ac:dyDescent="0.2">
      <c r="A553" s="17" t="s">
        <v>1720</v>
      </c>
      <c r="B553" s="11" t="s">
        <v>1772</v>
      </c>
      <c r="C553" s="19">
        <v>2614.6</v>
      </c>
      <c r="D553" s="19">
        <v>2614.5945299999998</v>
      </c>
      <c r="E553" s="26">
        <f t="shared" si="16"/>
        <v>99.999790790178224</v>
      </c>
      <c r="F553" s="26">
        <v>99458.168739999994</v>
      </c>
      <c r="G553" s="26">
        <f t="shared" si="15"/>
        <v>2.6288383982164198</v>
      </c>
    </row>
    <row r="554" spans="1:7" s="10" customFormat="1" ht="45" x14ac:dyDescent="0.2">
      <c r="A554" s="17" t="s">
        <v>340</v>
      </c>
      <c r="B554" s="32" t="s">
        <v>884</v>
      </c>
      <c r="C554" s="19">
        <v>14270.2</v>
      </c>
      <c r="D554" s="19">
        <v>14270.199970000001</v>
      </c>
      <c r="E554" s="26">
        <f t="shared" si="16"/>
        <v>99.999999789771692</v>
      </c>
      <c r="F554" s="26">
        <v>14460.46809</v>
      </c>
      <c r="G554" s="26">
        <f t="shared" si="15"/>
        <v>98.684218803874145</v>
      </c>
    </row>
    <row r="555" spans="1:7" s="10" customFormat="1" ht="45" x14ac:dyDescent="0.2">
      <c r="A555" s="17" t="s">
        <v>341</v>
      </c>
      <c r="B555" s="11" t="s">
        <v>885</v>
      </c>
      <c r="C555" s="19">
        <v>14270.2</v>
      </c>
      <c r="D555" s="19">
        <v>14270.199970000001</v>
      </c>
      <c r="E555" s="26">
        <f t="shared" si="16"/>
        <v>99.999999789771692</v>
      </c>
      <c r="F555" s="26">
        <v>14460.46809</v>
      </c>
      <c r="G555" s="26">
        <f t="shared" si="15"/>
        <v>98.684218803874145</v>
      </c>
    </row>
    <row r="556" spans="1:7" s="10" customFormat="1" ht="22.5" x14ac:dyDescent="0.2">
      <c r="A556" s="17" t="s">
        <v>1398</v>
      </c>
      <c r="B556" s="11" t="s">
        <v>1508</v>
      </c>
      <c r="C556" s="19">
        <v>196863.5</v>
      </c>
      <c r="D556" s="19">
        <v>196054.39374</v>
      </c>
      <c r="E556" s="26">
        <f t="shared" si="16"/>
        <v>99.589001384207847</v>
      </c>
      <c r="F556" s="26">
        <v>0</v>
      </c>
      <c r="G556" s="26">
        <v>0</v>
      </c>
    </row>
    <row r="557" spans="1:7" s="10" customFormat="1" ht="22.5" x14ac:dyDescent="0.2">
      <c r="A557" s="17" t="s">
        <v>1399</v>
      </c>
      <c r="B557" s="11" t="s">
        <v>1509</v>
      </c>
      <c r="C557" s="19">
        <v>196863.5</v>
      </c>
      <c r="D557" s="19">
        <v>196054.39374</v>
      </c>
      <c r="E557" s="26">
        <f t="shared" si="16"/>
        <v>99.589001384207847</v>
      </c>
      <c r="F557" s="26">
        <v>0</v>
      </c>
      <c r="G557" s="26">
        <v>0</v>
      </c>
    </row>
    <row r="558" spans="1:7" s="10" customFormat="1" ht="11.25" x14ac:dyDescent="0.2">
      <c r="A558" s="17" t="s">
        <v>342</v>
      </c>
      <c r="B558" s="11" t="s">
        <v>886</v>
      </c>
      <c r="C558" s="19">
        <v>48758.2</v>
      </c>
      <c r="D558" s="19">
        <v>34991.480960000001</v>
      </c>
      <c r="E558" s="26">
        <f t="shared" si="16"/>
        <v>71.765325545241637</v>
      </c>
      <c r="F558" s="26">
        <v>18900.314879999998</v>
      </c>
      <c r="G558" s="26">
        <f t="shared" si="15"/>
        <v>185.13702645783647</v>
      </c>
    </row>
    <row r="559" spans="1:7" s="10" customFormat="1" ht="22.5" x14ac:dyDescent="0.2">
      <c r="A559" s="17" t="s">
        <v>343</v>
      </c>
      <c r="B559" s="11" t="s">
        <v>887</v>
      </c>
      <c r="C559" s="19">
        <v>48758.2</v>
      </c>
      <c r="D559" s="19">
        <v>34991.480960000001</v>
      </c>
      <c r="E559" s="26">
        <f t="shared" si="16"/>
        <v>71.765325545241637</v>
      </c>
      <c r="F559" s="26">
        <v>18900.314879999998</v>
      </c>
      <c r="G559" s="26">
        <f t="shared" si="15"/>
        <v>185.13702645783647</v>
      </c>
    </row>
    <row r="560" spans="1:7" s="10" customFormat="1" ht="22.5" x14ac:dyDescent="0.2">
      <c r="A560" s="17" t="s">
        <v>344</v>
      </c>
      <c r="B560" s="11" t="s">
        <v>888</v>
      </c>
      <c r="C560" s="19">
        <v>28708.9</v>
      </c>
      <c r="D560" s="19">
        <v>28386.667809999999</v>
      </c>
      <c r="E560" s="26">
        <f t="shared" si="16"/>
        <v>98.877587821198304</v>
      </c>
      <c r="F560" s="26">
        <v>26610.703980000002</v>
      </c>
      <c r="G560" s="26">
        <f t="shared" si="15"/>
        <v>106.67387015140513</v>
      </c>
    </row>
    <row r="561" spans="1:7" s="10" customFormat="1" ht="33.75" x14ac:dyDescent="0.2">
      <c r="A561" s="17" t="s">
        <v>345</v>
      </c>
      <c r="B561" s="11" t="s">
        <v>889</v>
      </c>
      <c r="C561" s="19">
        <v>28708.9</v>
      </c>
      <c r="D561" s="19">
        <v>28386.667809999999</v>
      </c>
      <c r="E561" s="26">
        <f t="shared" si="16"/>
        <v>98.877587821198304</v>
      </c>
      <c r="F561" s="26">
        <v>26610.703980000002</v>
      </c>
      <c r="G561" s="26">
        <f t="shared" si="15"/>
        <v>106.67387015140513</v>
      </c>
    </row>
    <row r="562" spans="1:7" s="16" customFormat="1" ht="33.75" x14ac:dyDescent="0.2">
      <c r="A562" s="17" t="s">
        <v>1400</v>
      </c>
      <c r="B562" s="11" t="s">
        <v>890</v>
      </c>
      <c r="C562" s="19">
        <v>343446.8</v>
      </c>
      <c r="D562" s="19">
        <v>343356.16587999999</v>
      </c>
      <c r="E562" s="26">
        <f t="shared" si="16"/>
        <v>99.973610433988611</v>
      </c>
      <c r="F562" s="26">
        <v>32063.242739999998</v>
      </c>
      <c r="G562" s="26" t="s">
        <v>2040</v>
      </c>
    </row>
    <row r="563" spans="1:7" s="16" customFormat="1" ht="33.75" x14ac:dyDescent="0.2">
      <c r="A563" s="17" t="s">
        <v>1401</v>
      </c>
      <c r="B563" s="32" t="s">
        <v>891</v>
      </c>
      <c r="C563" s="19">
        <v>343446.8</v>
      </c>
      <c r="D563" s="19">
        <v>343356.16587999999</v>
      </c>
      <c r="E563" s="26">
        <f t="shared" si="16"/>
        <v>99.973610433988611</v>
      </c>
      <c r="F563" s="26">
        <v>32063.242739999998</v>
      </c>
      <c r="G563" s="26" t="s">
        <v>2040</v>
      </c>
    </row>
    <row r="564" spans="1:7" s="16" customFormat="1" ht="11.25" x14ac:dyDescent="0.2">
      <c r="A564" s="17" t="s">
        <v>346</v>
      </c>
      <c r="B564" s="32" t="s">
        <v>892</v>
      </c>
      <c r="C564" s="19">
        <v>11347.7</v>
      </c>
      <c r="D564" s="19">
        <v>11273.920189999999</v>
      </c>
      <c r="E564" s="26">
        <f t="shared" si="16"/>
        <v>99.34982586779698</v>
      </c>
      <c r="F564" s="26">
        <v>12424.818499999999</v>
      </c>
      <c r="G564" s="26">
        <f t="shared" si="15"/>
        <v>90.737101632510758</v>
      </c>
    </row>
    <row r="565" spans="1:7" s="16" customFormat="1" ht="22.5" x14ac:dyDescent="0.2">
      <c r="A565" s="17" t="s">
        <v>347</v>
      </c>
      <c r="B565" s="32" t="s">
        <v>893</v>
      </c>
      <c r="C565" s="19">
        <v>11347.7</v>
      </c>
      <c r="D565" s="19">
        <v>11273.920189999999</v>
      </c>
      <c r="E565" s="26">
        <f t="shared" si="16"/>
        <v>99.34982586779698</v>
      </c>
      <c r="F565" s="26">
        <v>12424.818499999999</v>
      </c>
      <c r="G565" s="26">
        <f t="shared" si="15"/>
        <v>90.737101632510758</v>
      </c>
    </row>
    <row r="566" spans="1:7" s="16" customFormat="1" ht="22.5" x14ac:dyDescent="0.2">
      <c r="A566" s="17" t="s">
        <v>348</v>
      </c>
      <c r="B566" s="32" t="s">
        <v>894</v>
      </c>
      <c r="C566" s="19">
        <v>44596.438909999997</v>
      </c>
      <c r="D566" s="19">
        <v>44596.345170000001</v>
      </c>
      <c r="E566" s="26">
        <f t="shared" si="16"/>
        <v>99.999789803844692</v>
      </c>
      <c r="F566" s="26">
        <v>51021.728020000002</v>
      </c>
      <c r="G566" s="26">
        <f t="shared" si="15"/>
        <v>87.406575395719017</v>
      </c>
    </row>
    <row r="567" spans="1:7" s="16" customFormat="1" ht="33.75" x14ac:dyDescent="0.2">
      <c r="A567" s="17" t="s">
        <v>349</v>
      </c>
      <c r="B567" s="32" t="s">
        <v>895</v>
      </c>
      <c r="C567" s="19">
        <v>44596.438909999997</v>
      </c>
      <c r="D567" s="19">
        <v>44596.345170000001</v>
      </c>
      <c r="E567" s="26">
        <f t="shared" si="16"/>
        <v>99.999789803844692</v>
      </c>
      <c r="F567" s="26">
        <v>51021.728020000002</v>
      </c>
      <c r="G567" s="26">
        <f t="shared" si="15"/>
        <v>87.406575395719017</v>
      </c>
    </row>
    <row r="568" spans="1:7" s="16" customFormat="1" ht="33.75" x14ac:dyDescent="0.2">
      <c r="A568" s="17" t="s">
        <v>350</v>
      </c>
      <c r="B568" s="32" t="s">
        <v>896</v>
      </c>
      <c r="C568" s="19">
        <v>2732.1028500000002</v>
      </c>
      <c r="D568" s="19">
        <v>2732.1028500000002</v>
      </c>
      <c r="E568" s="26">
        <f t="shared" si="16"/>
        <v>100</v>
      </c>
      <c r="F568" s="26">
        <v>48856.889200000005</v>
      </c>
      <c r="G568" s="26">
        <f t="shared" si="15"/>
        <v>5.5920524100826299</v>
      </c>
    </row>
    <row r="569" spans="1:7" s="16" customFormat="1" ht="33.75" x14ac:dyDescent="0.2">
      <c r="A569" s="17" t="s">
        <v>351</v>
      </c>
      <c r="B569" s="32" t="s">
        <v>897</v>
      </c>
      <c r="C569" s="19">
        <v>2732.1028500000002</v>
      </c>
      <c r="D569" s="19">
        <v>2732.1028500000002</v>
      </c>
      <c r="E569" s="26">
        <f t="shared" si="16"/>
        <v>100</v>
      </c>
      <c r="F569" s="26">
        <v>48856.889200000005</v>
      </c>
      <c r="G569" s="26">
        <f t="shared" si="15"/>
        <v>5.5920524100826299</v>
      </c>
    </row>
    <row r="570" spans="1:7" s="16" customFormat="1" ht="45" x14ac:dyDescent="0.2">
      <c r="A570" s="17" t="s">
        <v>352</v>
      </c>
      <c r="B570" s="32" t="s">
        <v>898</v>
      </c>
      <c r="C570" s="19">
        <v>294300.3</v>
      </c>
      <c r="D570" s="19">
        <v>219404.41774</v>
      </c>
      <c r="E570" s="26">
        <f t="shared" si="16"/>
        <v>74.551204242741179</v>
      </c>
      <c r="F570" s="26">
        <v>306820.87523000001</v>
      </c>
      <c r="G570" s="26">
        <f t="shared" si="15"/>
        <v>71.508960260780611</v>
      </c>
    </row>
    <row r="571" spans="1:7" s="10" customFormat="1" ht="45" x14ac:dyDescent="0.2">
      <c r="A571" s="17" t="s">
        <v>353</v>
      </c>
      <c r="B571" s="11" t="s">
        <v>899</v>
      </c>
      <c r="C571" s="19">
        <v>294300.3</v>
      </c>
      <c r="D571" s="19">
        <v>219404.41774</v>
      </c>
      <c r="E571" s="26">
        <f t="shared" si="16"/>
        <v>74.551204242741179</v>
      </c>
      <c r="F571" s="26">
        <v>306820.87523000001</v>
      </c>
      <c r="G571" s="26">
        <f t="shared" si="15"/>
        <v>71.508960260780611</v>
      </c>
    </row>
    <row r="572" spans="1:7" s="10" customFormat="1" ht="33.75" x14ac:dyDescent="0.2">
      <c r="A572" s="17" t="s">
        <v>1402</v>
      </c>
      <c r="B572" s="11" t="s">
        <v>1510</v>
      </c>
      <c r="C572" s="19">
        <v>262729.8</v>
      </c>
      <c r="D572" s="19">
        <v>257217.50715000002</v>
      </c>
      <c r="E572" s="26">
        <f t="shared" si="16"/>
        <v>97.901915637282116</v>
      </c>
      <c r="F572" s="26">
        <v>0</v>
      </c>
      <c r="G572" s="26">
        <v>0</v>
      </c>
    </row>
    <row r="573" spans="1:7" s="10" customFormat="1" ht="33.75" x14ac:dyDescent="0.2">
      <c r="A573" s="17" t="s">
        <v>1403</v>
      </c>
      <c r="B573" s="11" t="s">
        <v>1511</v>
      </c>
      <c r="C573" s="19">
        <v>262729.8</v>
      </c>
      <c r="D573" s="19">
        <v>257217.50715000002</v>
      </c>
      <c r="E573" s="26">
        <f t="shared" si="16"/>
        <v>97.901915637282116</v>
      </c>
      <c r="F573" s="26">
        <v>0</v>
      </c>
      <c r="G573" s="26">
        <v>0</v>
      </c>
    </row>
    <row r="574" spans="1:7" s="10" customFormat="1" ht="22.5" x14ac:dyDescent="0.2">
      <c r="A574" s="17" t="s">
        <v>354</v>
      </c>
      <c r="B574" s="11" t="s">
        <v>900</v>
      </c>
      <c r="C574" s="19">
        <v>82696.800000000003</v>
      </c>
      <c r="D574" s="19">
        <v>82696.800000000003</v>
      </c>
      <c r="E574" s="26">
        <f t="shared" si="16"/>
        <v>100</v>
      </c>
      <c r="F574" s="26">
        <v>89996.306180000014</v>
      </c>
      <c r="G574" s="26">
        <f t="shared" si="15"/>
        <v>91.889104686807471</v>
      </c>
    </row>
    <row r="575" spans="1:7" s="10" customFormat="1" ht="22.5" x14ac:dyDescent="0.2">
      <c r="A575" s="17" t="s">
        <v>355</v>
      </c>
      <c r="B575" s="11" t="s">
        <v>901</v>
      </c>
      <c r="C575" s="19">
        <v>82696.800000000003</v>
      </c>
      <c r="D575" s="19">
        <v>82696.800000000003</v>
      </c>
      <c r="E575" s="26">
        <f t="shared" si="16"/>
        <v>100</v>
      </c>
      <c r="F575" s="26">
        <v>89996.306180000014</v>
      </c>
      <c r="G575" s="26">
        <f t="shared" si="15"/>
        <v>91.889104686807471</v>
      </c>
    </row>
    <row r="576" spans="1:7" s="10" customFormat="1" ht="11.25" x14ac:dyDescent="0.2">
      <c r="A576" s="13" t="s">
        <v>2011</v>
      </c>
      <c r="B576" s="11" t="s">
        <v>2012</v>
      </c>
      <c r="C576" s="19">
        <v>0</v>
      </c>
      <c r="D576" s="19">
        <v>0</v>
      </c>
      <c r="E576" s="26">
        <v>0</v>
      </c>
      <c r="F576" s="26">
        <v>16013.48192</v>
      </c>
      <c r="G576" s="26">
        <f t="shared" si="15"/>
        <v>0</v>
      </c>
    </row>
    <row r="577" spans="1:7" s="10" customFormat="1" ht="22.5" x14ac:dyDescent="0.2">
      <c r="A577" s="13" t="s">
        <v>2013</v>
      </c>
      <c r="B577" s="11" t="s">
        <v>2014</v>
      </c>
      <c r="C577" s="19">
        <v>0</v>
      </c>
      <c r="D577" s="19">
        <v>0</v>
      </c>
      <c r="E577" s="26">
        <v>0</v>
      </c>
      <c r="F577" s="26">
        <v>16013.48192</v>
      </c>
      <c r="G577" s="26">
        <f t="shared" si="15"/>
        <v>0</v>
      </c>
    </row>
    <row r="578" spans="1:7" s="10" customFormat="1" ht="33.75" x14ac:dyDescent="0.2">
      <c r="A578" s="17" t="s">
        <v>356</v>
      </c>
      <c r="B578" s="11" t="s">
        <v>902</v>
      </c>
      <c r="C578" s="19">
        <v>59819.4</v>
      </c>
      <c r="D578" s="19">
        <v>29865.979649999997</v>
      </c>
      <c r="E578" s="26">
        <f t="shared" si="16"/>
        <v>49.926912757399769</v>
      </c>
      <c r="F578" s="26">
        <v>98687.304810000001</v>
      </c>
      <c r="G578" s="26">
        <f t="shared" si="15"/>
        <v>30.26324379564338</v>
      </c>
    </row>
    <row r="579" spans="1:7" s="10" customFormat="1" ht="45" x14ac:dyDescent="0.2">
      <c r="A579" s="17" t="s">
        <v>357</v>
      </c>
      <c r="B579" s="11" t="s">
        <v>903</v>
      </c>
      <c r="C579" s="19">
        <v>59819.4</v>
      </c>
      <c r="D579" s="19">
        <v>29865.979649999997</v>
      </c>
      <c r="E579" s="26">
        <f t="shared" si="16"/>
        <v>49.926912757399769</v>
      </c>
      <c r="F579" s="26">
        <v>98687.304810000001</v>
      </c>
      <c r="G579" s="26">
        <f t="shared" si="15"/>
        <v>30.26324379564338</v>
      </c>
    </row>
    <row r="580" spans="1:7" s="10" customFormat="1" ht="45" x14ac:dyDescent="0.2">
      <c r="A580" s="17" t="s">
        <v>358</v>
      </c>
      <c r="B580" s="11" t="s">
        <v>904</v>
      </c>
      <c r="C580" s="19">
        <v>9240</v>
      </c>
      <c r="D580" s="19">
        <v>9240</v>
      </c>
      <c r="E580" s="26">
        <f t="shared" si="16"/>
        <v>100</v>
      </c>
      <c r="F580" s="26">
        <v>9240</v>
      </c>
      <c r="G580" s="26">
        <f t="shared" si="15"/>
        <v>100</v>
      </c>
    </row>
    <row r="581" spans="1:7" s="10" customFormat="1" ht="45" x14ac:dyDescent="0.2">
      <c r="A581" s="17" t="s">
        <v>1213</v>
      </c>
      <c r="B581" s="11" t="s">
        <v>905</v>
      </c>
      <c r="C581" s="19">
        <v>9240</v>
      </c>
      <c r="D581" s="19">
        <v>9240</v>
      </c>
      <c r="E581" s="26">
        <f t="shared" si="16"/>
        <v>100</v>
      </c>
      <c r="F581" s="26">
        <v>9240</v>
      </c>
      <c r="G581" s="26">
        <f t="shared" si="15"/>
        <v>100</v>
      </c>
    </row>
    <row r="582" spans="1:7" s="10" customFormat="1" ht="22.5" x14ac:dyDescent="0.2">
      <c r="A582" s="17" t="s">
        <v>1865</v>
      </c>
      <c r="B582" s="11" t="s">
        <v>1911</v>
      </c>
      <c r="C582" s="19">
        <v>66308.269769999999</v>
      </c>
      <c r="D582" s="19">
        <v>66308.269769999999</v>
      </c>
      <c r="E582" s="26">
        <f t="shared" si="16"/>
        <v>100</v>
      </c>
      <c r="F582" s="26">
        <v>0</v>
      </c>
      <c r="G582" s="26">
        <v>0</v>
      </c>
    </row>
    <row r="583" spans="1:7" s="10" customFormat="1" ht="22.5" x14ac:dyDescent="0.2">
      <c r="A583" s="17" t="s">
        <v>1866</v>
      </c>
      <c r="B583" s="11" t="s">
        <v>1912</v>
      </c>
      <c r="C583" s="19">
        <v>66308.269769999999</v>
      </c>
      <c r="D583" s="19">
        <v>66308.269769999999</v>
      </c>
      <c r="E583" s="26">
        <f t="shared" si="16"/>
        <v>100</v>
      </c>
      <c r="F583" s="26">
        <v>0</v>
      </c>
      <c r="G583" s="26">
        <v>0</v>
      </c>
    </row>
    <row r="584" spans="1:7" s="16" customFormat="1" ht="11.25" x14ac:dyDescent="0.2">
      <c r="A584" s="17" t="s">
        <v>1404</v>
      </c>
      <c r="B584" s="11" t="s">
        <v>1512</v>
      </c>
      <c r="C584" s="19">
        <v>19400</v>
      </c>
      <c r="D584" s="19">
        <v>18739.14818</v>
      </c>
      <c r="E584" s="26">
        <f t="shared" si="16"/>
        <v>96.593547319587628</v>
      </c>
      <c r="F584" s="26">
        <v>0</v>
      </c>
      <c r="G584" s="26">
        <v>0</v>
      </c>
    </row>
    <row r="585" spans="1:7" s="10" customFormat="1" ht="22.5" x14ac:dyDescent="0.2">
      <c r="A585" s="17" t="s">
        <v>1405</v>
      </c>
      <c r="B585" s="11" t="s">
        <v>1513</v>
      </c>
      <c r="C585" s="19">
        <v>19400</v>
      </c>
      <c r="D585" s="19">
        <v>18739.14818</v>
      </c>
      <c r="E585" s="26">
        <f t="shared" si="16"/>
        <v>96.593547319587628</v>
      </c>
      <c r="F585" s="26">
        <v>0</v>
      </c>
      <c r="G585" s="26">
        <v>0</v>
      </c>
    </row>
    <row r="586" spans="1:7" s="10" customFormat="1" ht="33.75" x14ac:dyDescent="0.2">
      <c r="A586" s="13" t="s">
        <v>2015</v>
      </c>
      <c r="B586" s="11" t="s">
        <v>2016</v>
      </c>
      <c r="C586" s="19">
        <v>0</v>
      </c>
      <c r="D586" s="19">
        <v>0</v>
      </c>
      <c r="E586" s="26">
        <v>0</v>
      </c>
      <c r="F586" s="26">
        <v>23350.28341</v>
      </c>
      <c r="G586" s="26">
        <f t="shared" ref="G586:G646" si="17">D586/F586*100</f>
        <v>0</v>
      </c>
    </row>
    <row r="587" spans="1:7" s="10" customFormat="1" ht="45" x14ac:dyDescent="0.2">
      <c r="A587" s="13" t="s">
        <v>2017</v>
      </c>
      <c r="B587" s="11" t="s">
        <v>2018</v>
      </c>
      <c r="C587" s="19">
        <v>0</v>
      </c>
      <c r="D587" s="19">
        <v>0</v>
      </c>
      <c r="E587" s="26">
        <v>0</v>
      </c>
      <c r="F587" s="26">
        <v>23350.28341</v>
      </c>
      <c r="G587" s="26">
        <f t="shared" si="17"/>
        <v>0</v>
      </c>
    </row>
    <row r="588" spans="1:7" s="10" customFormat="1" ht="45" x14ac:dyDescent="0.2">
      <c r="A588" s="17" t="s">
        <v>359</v>
      </c>
      <c r="B588" s="11" t="s">
        <v>906</v>
      </c>
      <c r="C588" s="19">
        <v>1218.0043999999998</v>
      </c>
      <c r="D588" s="19">
        <v>1170.87517</v>
      </c>
      <c r="E588" s="26">
        <f t="shared" si="16"/>
        <v>96.130619068371203</v>
      </c>
      <c r="F588" s="26">
        <v>4593.7785199999998</v>
      </c>
      <c r="G588" s="26">
        <f t="shared" si="17"/>
        <v>25.488280832485589</v>
      </c>
    </row>
    <row r="589" spans="1:7" s="10" customFormat="1" ht="45" x14ac:dyDescent="0.2">
      <c r="A589" s="17" t="s">
        <v>360</v>
      </c>
      <c r="B589" s="11" t="s">
        <v>907</v>
      </c>
      <c r="C589" s="19">
        <v>1218</v>
      </c>
      <c r="D589" s="19">
        <v>1170.87517</v>
      </c>
      <c r="E589" s="26">
        <f t="shared" si="16"/>
        <v>96.130966338259455</v>
      </c>
      <c r="F589" s="26">
        <v>4593.7785199999998</v>
      </c>
      <c r="G589" s="26">
        <f t="shared" si="17"/>
        <v>25.488280832485589</v>
      </c>
    </row>
    <row r="590" spans="1:7" s="10" customFormat="1" ht="22.5" x14ac:dyDescent="0.2">
      <c r="A590" s="17" t="s">
        <v>1244</v>
      </c>
      <c r="B590" s="11" t="s">
        <v>1252</v>
      </c>
      <c r="C590" s="19">
        <v>2112236.4</v>
      </c>
      <c r="D590" s="19">
        <v>2102639.50257</v>
      </c>
      <c r="E590" s="26">
        <f t="shared" si="16"/>
        <v>99.545652303406953</v>
      </c>
      <c r="F590" s="26">
        <v>1700651.4973499998</v>
      </c>
      <c r="G590" s="26">
        <f t="shared" si="17"/>
        <v>123.63729463951836</v>
      </c>
    </row>
    <row r="591" spans="1:7" s="10" customFormat="1" ht="22.5" x14ac:dyDescent="0.2">
      <c r="A591" s="17" t="s">
        <v>1245</v>
      </c>
      <c r="B591" s="11" t="s">
        <v>1253</v>
      </c>
      <c r="C591" s="19">
        <v>2112236.4</v>
      </c>
      <c r="D591" s="19">
        <v>2102639.50257</v>
      </c>
      <c r="E591" s="26">
        <f t="shared" si="16"/>
        <v>99.545652303406953</v>
      </c>
      <c r="F591" s="26">
        <v>1700651.4973499998</v>
      </c>
      <c r="G591" s="26">
        <f t="shared" si="17"/>
        <v>123.63729463951836</v>
      </c>
    </row>
    <row r="592" spans="1:7" s="10" customFormat="1" ht="33.75" x14ac:dyDescent="0.2">
      <c r="A592" s="17" t="s">
        <v>1311</v>
      </c>
      <c r="B592" s="11" t="s">
        <v>1319</v>
      </c>
      <c r="C592" s="19">
        <v>533692</v>
      </c>
      <c r="D592" s="19">
        <v>441691.78862999997</v>
      </c>
      <c r="E592" s="26">
        <f t="shared" si="16"/>
        <v>82.761553223582126</v>
      </c>
      <c r="F592" s="26">
        <v>177148.13216000001</v>
      </c>
      <c r="G592" s="26" t="s">
        <v>2040</v>
      </c>
    </row>
    <row r="593" spans="1:7" s="10" customFormat="1" ht="45" x14ac:dyDescent="0.2">
      <c r="A593" s="17" t="s">
        <v>1324</v>
      </c>
      <c r="B593" s="11" t="s">
        <v>1514</v>
      </c>
      <c r="C593" s="19">
        <v>533692</v>
      </c>
      <c r="D593" s="19">
        <v>441691.78862999997</v>
      </c>
      <c r="E593" s="26">
        <f t="shared" si="16"/>
        <v>82.761553223582126</v>
      </c>
      <c r="F593" s="26">
        <v>177148.13216000001</v>
      </c>
      <c r="G593" s="26" t="s">
        <v>2040</v>
      </c>
    </row>
    <row r="594" spans="1:7" s="10" customFormat="1" ht="33.75" x14ac:dyDescent="0.2">
      <c r="A594" s="17" t="s">
        <v>1406</v>
      </c>
      <c r="B594" s="11" t="s">
        <v>1515</v>
      </c>
      <c r="C594" s="19">
        <v>1014627.6</v>
      </c>
      <c r="D594" s="19">
        <v>619304.50688</v>
      </c>
      <c r="E594" s="26">
        <f t="shared" si="16"/>
        <v>61.037616843854835</v>
      </c>
      <c r="F594" s="26">
        <v>0</v>
      </c>
      <c r="G594" s="26">
        <v>0</v>
      </c>
    </row>
    <row r="595" spans="1:7" s="10" customFormat="1" ht="51.75" customHeight="1" x14ac:dyDescent="0.2">
      <c r="A595" s="17" t="s">
        <v>1407</v>
      </c>
      <c r="B595" s="11" t="s">
        <v>1516</v>
      </c>
      <c r="C595" s="19">
        <v>1014627.6</v>
      </c>
      <c r="D595" s="19">
        <v>619304.50688</v>
      </c>
      <c r="E595" s="26">
        <f t="shared" si="16"/>
        <v>61.037616843854835</v>
      </c>
      <c r="F595" s="26">
        <v>0</v>
      </c>
      <c r="G595" s="26">
        <v>0</v>
      </c>
    </row>
    <row r="596" spans="1:7" s="10" customFormat="1" ht="45" x14ac:dyDescent="0.2">
      <c r="A596" s="17" t="s">
        <v>361</v>
      </c>
      <c r="B596" s="11" t="s">
        <v>908</v>
      </c>
      <c r="C596" s="19">
        <v>16868.2</v>
      </c>
      <c r="D596" s="19">
        <v>16868.2</v>
      </c>
      <c r="E596" s="26">
        <f t="shared" si="16"/>
        <v>100</v>
      </c>
      <c r="F596" s="26">
        <v>17192</v>
      </c>
      <c r="G596" s="26">
        <f t="shared" si="17"/>
        <v>98.116565844578872</v>
      </c>
    </row>
    <row r="597" spans="1:7" s="10" customFormat="1" ht="33.75" x14ac:dyDescent="0.2">
      <c r="A597" s="17" t="s">
        <v>1408</v>
      </c>
      <c r="B597" s="11" t="s">
        <v>1517</v>
      </c>
      <c r="C597" s="19">
        <v>112856.7</v>
      </c>
      <c r="D597" s="19">
        <v>111384.36352</v>
      </c>
      <c r="E597" s="26">
        <f t="shared" si="16"/>
        <v>98.695392936352036</v>
      </c>
      <c r="F597" s="26">
        <v>3060.5585699999997</v>
      </c>
      <c r="G597" s="26" t="s">
        <v>2040</v>
      </c>
    </row>
    <row r="598" spans="1:7" s="10" customFormat="1" ht="33.75" x14ac:dyDescent="0.2">
      <c r="A598" s="17" t="s">
        <v>1409</v>
      </c>
      <c r="B598" s="11" t="s">
        <v>1518</v>
      </c>
      <c r="C598" s="19">
        <v>112856.7</v>
      </c>
      <c r="D598" s="19">
        <v>111384.36352</v>
      </c>
      <c r="E598" s="26">
        <f t="shared" si="16"/>
        <v>98.695392936352036</v>
      </c>
      <c r="F598" s="26">
        <v>3060.5585699999997</v>
      </c>
      <c r="G598" s="26" t="s">
        <v>2040</v>
      </c>
    </row>
    <row r="599" spans="1:7" s="10" customFormat="1" ht="45" x14ac:dyDescent="0.2">
      <c r="A599" s="17" t="s">
        <v>1410</v>
      </c>
      <c r="B599" s="11" t="s">
        <v>1519</v>
      </c>
      <c r="C599" s="19">
        <v>6170.3</v>
      </c>
      <c r="D599" s="19">
        <v>6003.1495800000002</v>
      </c>
      <c r="E599" s="26">
        <f t="shared" si="16"/>
        <v>97.291048733448932</v>
      </c>
      <c r="F599" s="26">
        <v>0</v>
      </c>
      <c r="G599" s="26">
        <v>0</v>
      </c>
    </row>
    <row r="600" spans="1:7" s="10" customFormat="1" ht="56.25" x14ac:dyDescent="0.2">
      <c r="A600" s="17" t="s">
        <v>1411</v>
      </c>
      <c r="B600" s="11" t="s">
        <v>1520</v>
      </c>
      <c r="C600" s="19">
        <v>6170.3</v>
      </c>
      <c r="D600" s="19">
        <v>6003.1495800000002</v>
      </c>
      <c r="E600" s="26">
        <f t="shared" si="16"/>
        <v>97.291048733448932</v>
      </c>
      <c r="F600" s="26">
        <v>0</v>
      </c>
      <c r="G600" s="26">
        <v>0</v>
      </c>
    </row>
    <row r="601" spans="1:7" s="10" customFormat="1" ht="56.25" x14ac:dyDescent="0.2">
      <c r="A601" s="17" t="s">
        <v>1867</v>
      </c>
      <c r="B601" s="11" t="s">
        <v>1913</v>
      </c>
      <c r="C601" s="19">
        <v>82540</v>
      </c>
      <c r="D601" s="19">
        <v>76519.754690000002</v>
      </c>
      <c r="E601" s="26">
        <f t="shared" si="16"/>
        <v>92.7062693118488</v>
      </c>
      <c r="F601" s="26">
        <v>0</v>
      </c>
      <c r="G601" s="26">
        <v>0</v>
      </c>
    </row>
    <row r="602" spans="1:7" s="10" customFormat="1" ht="33.75" x14ac:dyDescent="0.2">
      <c r="A602" s="17" t="s">
        <v>362</v>
      </c>
      <c r="B602" s="11" t="s">
        <v>909</v>
      </c>
      <c r="C602" s="19">
        <v>16375.1</v>
      </c>
      <c r="D602" s="19">
        <v>16375.085550000002</v>
      </c>
      <c r="E602" s="26">
        <f t="shared" si="16"/>
        <v>99.999911756264098</v>
      </c>
      <c r="F602" s="26">
        <v>19303.166370000003</v>
      </c>
      <c r="G602" s="26">
        <f t="shared" si="17"/>
        <v>84.831085409124</v>
      </c>
    </row>
    <row r="603" spans="1:7" s="10" customFormat="1" ht="33.75" x14ac:dyDescent="0.2">
      <c r="A603" s="17" t="s">
        <v>363</v>
      </c>
      <c r="B603" s="11" t="s">
        <v>910</v>
      </c>
      <c r="C603" s="19">
        <v>5871</v>
      </c>
      <c r="D603" s="19">
        <v>5870.9999900000003</v>
      </c>
      <c r="E603" s="26">
        <f t="shared" si="16"/>
        <v>99.999999829671268</v>
      </c>
      <c r="F603" s="26">
        <v>7468.3373799999999</v>
      </c>
      <c r="G603" s="26">
        <f t="shared" si="17"/>
        <v>78.611874253597264</v>
      </c>
    </row>
    <row r="604" spans="1:7" s="10" customFormat="1" ht="45" x14ac:dyDescent="0.2">
      <c r="A604" s="17" t="s">
        <v>364</v>
      </c>
      <c r="B604" s="11" t="s">
        <v>911</v>
      </c>
      <c r="C604" s="19">
        <v>5871</v>
      </c>
      <c r="D604" s="19">
        <v>5870.9999900000003</v>
      </c>
      <c r="E604" s="26">
        <f t="shared" si="16"/>
        <v>99.999999829671268</v>
      </c>
      <c r="F604" s="26">
        <v>7468.3373799999999</v>
      </c>
      <c r="G604" s="26">
        <f t="shared" si="17"/>
        <v>78.611874253597264</v>
      </c>
    </row>
    <row r="605" spans="1:7" s="10" customFormat="1" ht="33.75" x14ac:dyDescent="0.2">
      <c r="A605" s="17" t="s">
        <v>365</v>
      </c>
      <c r="B605" s="11" t="s">
        <v>912</v>
      </c>
      <c r="C605" s="19">
        <v>25492.2</v>
      </c>
      <c r="D605" s="19">
        <v>25491.3217</v>
      </c>
      <c r="E605" s="26">
        <f t="shared" si="16"/>
        <v>99.996554632397363</v>
      </c>
      <c r="F605" s="26">
        <v>27756.084309999998</v>
      </c>
      <c r="G605" s="26">
        <f t="shared" si="17"/>
        <v>91.840482307570852</v>
      </c>
    </row>
    <row r="606" spans="1:7" s="10" customFormat="1" ht="33.75" x14ac:dyDescent="0.2">
      <c r="A606" s="17" t="s">
        <v>366</v>
      </c>
      <c r="B606" s="11" t="s">
        <v>913</v>
      </c>
      <c r="C606" s="19">
        <v>25492.2</v>
      </c>
      <c r="D606" s="19">
        <v>25491.3217</v>
      </c>
      <c r="E606" s="26">
        <f t="shared" si="16"/>
        <v>99.996554632397363</v>
      </c>
      <c r="F606" s="26">
        <v>27756.084309999998</v>
      </c>
      <c r="G606" s="26">
        <f t="shared" si="17"/>
        <v>91.840482307570852</v>
      </c>
    </row>
    <row r="607" spans="1:7" s="10" customFormat="1" ht="22.5" x14ac:dyDescent="0.2">
      <c r="A607" s="17" t="s">
        <v>367</v>
      </c>
      <c r="B607" s="11" t="s">
        <v>914</v>
      </c>
      <c r="C607" s="19">
        <v>53485.8</v>
      </c>
      <c r="D607" s="19">
        <v>53335.389229999993</v>
      </c>
      <c r="E607" s="26">
        <f t="shared" si="16"/>
        <v>99.71878373325255</v>
      </c>
      <c r="F607" s="26">
        <v>44576.9</v>
      </c>
      <c r="G607" s="26">
        <f t="shared" si="17"/>
        <v>119.64804468233545</v>
      </c>
    </row>
    <row r="608" spans="1:7" s="10" customFormat="1" ht="22.5" x14ac:dyDescent="0.2">
      <c r="A608" s="17" t="s">
        <v>368</v>
      </c>
      <c r="B608" s="11" t="s">
        <v>915</v>
      </c>
      <c r="C608" s="19">
        <v>53485.8</v>
      </c>
      <c r="D608" s="19">
        <v>53335.389229999993</v>
      </c>
      <c r="E608" s="26">
        <f t="shared" si="16"/>
        <v>99.71878373325255</v>
      </c>
      <c r="F608" s="26">
        <v>44576.9</v>
      </c>
      <c r="G608" s="26">
        <f t="shared" si="17"/>
        <v>119.64804468233545</v>
      </c>
    </row>
    <row r="609" spans="1:7" s="10" customFormat="1" ht="45" x14ac:dyDescent="0.2">
      <c r="A609" s="17" t="s">
        <v>1412</v>
      </c>
      <c r="B609" s="11" t="s">
        <v>1521</v>
      </c>
      <c r="C609" s="19">
        <v>10694.2</v>
      </c>
      <c r="D609" s="19">
        <v>10694.2</v>
      </c>
      <c r="E609" s="26">
        <f t="shared" si="16"/>
        <v>100</v>
      </c>
      <c r="F609" s="26">
        <v>0</v>
      </c>
      <c r="G609" s="26">
        <v>0</v>
      </c>
    </row>
    <row r="610" spans="1:7" s="10" customFormat="1" ht="45" x14ac:dyDescent="0.2">
      <c r="A610" s="17" t="s">
        <v>1413</v>
      </c>
      <c r="B610" s="11" t="s">
        <v>1522</v>
      </c>
      <c r="C610" s="19">
        <v>10694.2</v>
      </c>
      <c r="D610" s="19">
        <v>10694.2</v>
      </c>
      <c r="E610" s="26">
        <f t="shared" si="16"/>
        <v>100</v>
      </c>
      <c r="F610" s="26">
        <v>0</v>
      </c>
      <c r="G610" s="26">
        <v>0</v>
      </c>
    </row>
    <row r="611" spans="1:7" s="10" customFormat="1" ht="33.75" x14ac:dyDescent="0.2">
      <c r="A611" s="17" t="s">
        <v>369</v>
      </c>
      <c r="B611" s="11" t="s">
        <v>916</v>
      </c>
      <c r="C611" s="19">
        <v>17965.599999999999</v>
      </c>
      <c r="D611" s="19">
        <v>17908.906149999999</v>
      </c>
      <c r="E611" s="26">
        <f t="shared" si="16"/>
        <v>99.684431079396191</v>
      </c>
      <c r="F611" s="26">
        <v>26682.653829999999</v>
      </c>
      <c r="G611" s="26">
        <f t="shared" si="17"/>
        <v>67.11815947581853</v>
      </c>
    </row>
    <row r="612" spans="1:7" s="10" customFormat="1" ht="33.75" x14ac:dyDescent="0.2">
      <c r="A612" s="17" t="s">
        <v>370</v>
      </c>
      <c r="B612" s="11" t="s">
        <v>917</v>
      </c>
      <c r="C612" s="19">
        <v>17965.599999999999</v>
      </c>
      <c r="D612" s="19">
        <v>17908.906149999999</v>
      </c>
      <c r="E612" s="26">
        <f t="shared" si="16"/>
        <v>99.684431079396191</v>
      </c>
      <c r="F612" s="26">
        <v>26682.653829999999</v>
      </c>
      <c r="G612" s="26">
        <f t="shared" si="17"/>
        <v>67.11815947581853</v>
      </c>
    </row>
    <row r="613" spans="1:7" s="10" customFormat="1" ht="33.75" x14ac:dyDescent="0.2">
      <c r="A613" s="17" t="s">
        <v>1721</v>
      </c>
      <c r="B613" s="11" t="s">
        <v>1773</v>
      </c>
      <c r="C613" s="19">
        <f>C614+C615</f>
        <v>7128.8999800000001</v>
      </c>
      <c r="D613" s="19">
        <v>5241.7982400000001</v>
      </c>
      <c r="E613" s="26">
        <f t="shared" si="16"/>
        <v>73.528850940618753</v>
      </c>
      <c r="F613" s="26">
        <v>25788.291659999999</v>
      </c>
      <c r="G613" s="26">
        <f t="shared" si="17"/>
        <v>20.326271740328224</v>
      </c>
    </row>
    <row r="614" spans="1:7" s="10" customFormat="1" ht="33.75" x14ac:dyDescent="0.2">
      <c r="A614" s="17" t="s">
        <v>1722</v>
      </c>
      <c r="B614" s="11" t="s">
        <v>1774</v>
      </c>
      <c r="C614" s="19">
        <v>5241.7649000000001</v>
      </c>
      <c r="D614" s="19">
        <v>5241.7982400000001</v>
      </c>
      <c r="E614" s="26">
        <f t="shared" si="16"/>
        <v>100.00063604531366</v>
      </c>
      <c r="F614" s="26">
        <v>25788.291659999999</v>
      </c>
      <c r="G614" s="26">
        <f t="shared" si="17"/>
        <v>20.326271740328224</v>
      </c>
    </row>
    <row r="615" spans="1:7" s="10" customFormat="1" ht="33.75" x14ac:dyDescent="0.2">
      <c r="A615" s="17" t="s">
        <v>1868</v>
      </c>
      <c r="B615" s="11" t="s">
        <v>1914</v>
      </c>
      <c r="C615" s="19">
        <v>1887.13508</v>
      </c>
      <c r="D615" s="19">
        <v>0</v>
      </c>
      <c r="E615" s="26">
        <f t="shared" ref="E615:E678" si="18">D615/C615*100</f>
        <v>0</v>
      </c>
      <c r="F615" s="26">
        <v>0</v>
      </c>
      <c r="G615" s="26">
        <v>0</v>
      </c>
    </row>
    <row r="616" spans="1:7" s="10" customFormat="1" ht="22.5" x14ac:dyDescent="0.2">
      <c r="A616" s="17" t="s">
        <v>371</v>
      </c>
      <c r="B616" s="11" t="s">
        <v>918</v>
      </c>
      <c r="C616" s="19">
        <v>37927.117960000003</v>
      </c>
      <c r="D616" s="19">
        <v>37483.891320000002</v>
      </c>
      <c r="E616" s="26">
        <f t="shared" si="18"/>
        <v>98.831372738452075</v>
      </c>
      <c r="F616" s="26">
        <v>21264.42222</v>
      </c>
      <c r="G616" s="26">
        <f t="shared" si="17"/>
        <v>176.27514602651641</v>
      </c>
    </row>
    <row r="617" spans="1:7" s="10" customFormat="1" ht="22.5" x14ac:dyDescent="0.2">
      <c r="A617" s="17" t="s">
        <v>372</v>
      </c>
      <c r="B617" s="11" t="s">
        <v>919</v>
      </c>
      <c r="C617" s="19">
        <v>37486.400000000001</v>
      </c>
      <c r="D617" s="19">
        <v>37483.891320000002</v>
      </c>
      <c r="E617" s="26">
        <f t="shared" si="18"/>
        <v>99.993307759614154</v>
      </c>
      <c r="F617" s="26">
        <v>21264.42222</v>
      </c>
      <c r="G617" s="26">
        <f t="shared" si="17"/>
        <v>176.27514602651641</v>
      </c>
    </row>
    <row r="618" spans="1:7" s="10" customFormat="1" ht="22.5" x14ac:dyDescent="0.2">
      <c r="A618" s="17" t="s">
        <v>1869</v>
      </c>
      <c r="B618" s="11" t="s">
        <v>1915</v>
      </c>
      <c r="C618" s="19">
        <v>360.07776000000001</v>
      </c>
      <c r="D618" s="19">
        <v>0</v>
      </c>
      <c r="E618" s="26">
        <f t="shared" si="18"/>
        <v>0</v>
      </c>
      <c r="F618" s="26">
        <v>0</v>
      </c>
      <c r="G618" s="26">
        <v>0</v>
      </c>
    </row>
    <row r="619" spans="1:7" s="10" customFormat="1" ht="22.5" x14ac:dyDescent="0.2">
      <c r="A619" s="17" t="s">
        <v>1870</v>
      </c>
      <c r="B619" s="11" t="s">
        <v>1916</v>
      </c>
      <c r="C619" s="19">
        <v>80.640199999999993</v>
      </c>
      <c r="D619" s="19">
        <v>0</v>
      </c>
      <c r="E619" s="26">
        <f t="shared" si="18"/>
        <v>0</v>
      </c>
      <c r="F619" s="26">
        <v>0</v>
      </c>
      <c r="G619" s="26">
        <v>0</v>
      </c>
    </row>
    <row r="620" spans="1:7" s="10" customFormat="1" ht="22.5" x14ac:dyDescent="0.2">
      <c r="A620" s="17" t="s">
        <v>1414</v>
      </c>
      <c r="B620" s="11" t="s">
        <v>1523</v>
      </c>
      <c r="C620" s="19">
        <v>737863.4</v>
      </c>
      <c r="D620" s="19">
        <v>730484.84298000007</v>
      </c>
      <c r="E620" s="26">
        <f t="shared" si="18"/>
        <v>99.000010432825377</v>
      </c>
      <c r="F620" s="26">
        <v>0</v>
      </c>
      <c r="G620" s="26">
        <v>0</v>
      </c>
    </row>
    <row r="621" spans="1:7" s="10" customFormat="1" ht="33.75" x14ac:dyDescent="0.2">
      <c r="A621" s="17" t="s">
        <v>1415</v>
      </c>
      <c r="B621" s="11" t="s">
        <v>1524</v>
      </c>
      <c r="C621" s="19">
        <v>737863.4</v>
      </c>
      <c r="D621" s="19">
        <v>730484.84298000007</v>
      </c>
      <c r="E621" s="26">
        <f t="shared" si="18"/>
        <v>99.000010432825377</v>
      </c>
      <c r="F621" s="26">
        <v>0</v>
      </c>
      <c r="G621" s="26">
        <v>0</v>
      </c>
    </row>
    <row r="622" spans="1:7" s="10" customFormat="1" ht="33.75" x14ac:dyDescent="0.2">
      <c r="A622" s="17" t="s">
        <v>373</v>
      </c>
      <c r="B622" s="11" t="s">
        <v>920</v>
      </c>
      <c r="C622" s="19">
        <v>131633.70000000001</v>
      </c>
      <c r="D622" s="19">
        <v>131407.81985999999</v>
      </c>
      <c r="E622" s="26">
        <f t="shared" si="18"/>
        <v>99.828402498752197</v>
      </c>
      <c r="F622" s="26">
        <v>138135.47155000002</v>
      </c>
      <c r="G622" s="26">
        <f t="shared" si="17"/>
        <v>95.129671173877412</v>
      </c>
    </row>
    <row r="623" spans="1:7" s="10" customFormat="1" ht="33.75" x14ac:dyDescent="0.2">
      <c r="A623" s="17" t="s">
        <v>374</v>
      </c>
      <c r="B623" s="11" t="s">
        <v>921</v>
      </c>
      <c r="C623" s="19">
        <v>131633.70000000001</v>
      </c>
      <c r="D623" s="19">
        <v>131407.81985999999</v>
      </c>
      <c r="E623" s="26">
        <f t="shared" si="18"/>
        <v>99.828402498752197</v>
      </c>
      <c r="F623" s="26">
        <v>138135.47155000002</v>
      </c>
      <c r="G623" s="26">
        <f t="shared" si="17"/>
        <v>95.129671173877412</v>
      </c>
    </row>
    <row r="624" spans="1:7" s="10" customFormat="1" ht="22.5" x14ac:dyDescent="0.2">
      <c r="A624" s="17" t="s">
        <v>375</v>
      </c>
      <c r="B624" s="11" t="s">
        <v>922</v>
      </c>
      <c r="C624" s="19">
        <v>219389.6</v>
      </c>
      <c r="D624" s="19">
        <v>209830.47337999998</v>
      </c>
      <c r="E624" s="26">
        <f t="shared" si="18"/>
        <v>95.642853344005346</v>
      </c>
      <c r="F624" s="26">
        <v>320459.77101999999</v>
      </c>
      <c r="G624" s="26">
        <f t="shared" si="17"/>
        <v>65.477945238531802</v>
      </c>
    </row>
    <row r="625" spans="1:7" s="10" customFormat="1" ht="33.75" x14ac:dyDescent="0.2">
      <c r="A625" s="17" t="s">
        <v>376</v>
      </c>
      <c r="B625" s="11" t="s">
        <v>923</v>
      </c>
      <c r="C625" s="19">
        <v>219389.6</v>
      </c>
      <c r="D625" s="19">
        <v>209830.47337999998</v>
      </c>
      <c r="E625" s="26">
        <f t="shared" si="18"/>
        <v>95.642853344005346</v>
      </c>
      <c r="F625" s="26">
        <v>320459.77101999999</v>
      </c>
      <c r="G625" s="26">
        <f t="shared" si="17"/>
        <v>65.477945238531802</v>
      </c>
    </row>
    <row r="626" spans="1:7" s="10" customFormat="1" ht="11.25" x14ac:dyDescent="0.2">
      <c r="A626" s="17" t="s">
        <v>1416</v>
      </c>
      <c r="B626" s="11" t="s">
        <v>1525</v>
      </c>
      <c r="C626" s="19">
        <v>7339.9</v>
      </c>
      <c r="D626" s="19">
        <v>7339.8999899999999</v>
      </c>
      <c r="E626" s="26">
        <f t="shared" si="18"/>
        <v>99.999999863758362</v>
      </c>
      <c r="F626" s="26">
        <v>0</v>
      </c>
      <c r="G626" s="26">
        <v>0</v>
      </c>
    </row>
    <row r="627" spans="1:7" s="10" customFormat="1" ht="22.5" x14ac:dyDescent="0.2">
      <c r="A627" s="17" t="s">
        <v>1417</v>
      </c>
      <c r="B627" s="11" t="s">
        <v>1526</v>
      </c>
      <c r="C627" s="19">
        <v>7339.9</v>
      </c>
      <c r="D627" s="19">
        <v>7339.8999899999999</v>
      </c>
      <c r="E627" s="26">
        <f t="shared" si="18"/>
        <v>99.999999863758362</v>
      </c>
      <c r="F627" s="26">
        <v>0</v>
      </c>
      <c r="G627" s="26">
        <v>0</v>
      </c>
    </row>
    <row r="628" spans="1:7" s="10" customFormat="1" ht="22.5" x14ac:dyDescent="0.2">
      <c r="A628" s="17" t="s">
        <v>377</v>
      </c>
      <c r="B628" s="11" t="s">
        <v>924</v>
      </c>
      <c r="C628" s="19">
        <v>13364.6497</v>
      </c>
      <c r="D628" s="19">
        <v>13364.649730000001</v>
      </c>
      <c r="E628" s="26">
        <f t="shared" si="18"/>
        <v>100.00000022447277</v>
      </c>
      <c r="F628" s="26">
        <v>13353.03664</v>
      </c>
      <c r="G628" s="26">
        <f t="shared" si="17"/>
        <v>100.08696965576513</v>
      </c>
    </row>
    <row r="629" spans="1:7" s="10" customFormat="1" ht="33.75" x14ac:dyDescent="0.2">
      <c r="A629" s="17" t="s">
        <v>378</v>
      </c>
      <c r="B629" s="11" t="s">
        <v>925</v>
      </c>
      <c r="C629" s="19">
        <v>13364.6497</v>
      </c>
      <c r="D629" s="19">
        <v>13364.649730000001</v>
      </c>
      <c r="E629" s="26">
        <f t="shared" si="18"/>
        <v>100.00000022447277</v>
      </c>
      <c r="F629" s="26">
        <v>13353.03664</v>
      </c>
      <c r="G629" s="26">
        <f t="shared" si="17"/>
        <v>100.08696965576513</v>
      </c>
    </row>
    <row r="630" spans="1:7" s="10" customFormat="1" ht="11.25" x14ac:dyDescent="0.2">
      <c r="A630" s="17" t="s">
        <v>379</v>
      </c>
      <c r="B630" s="11" t="s">
        <v>926</v>
      </c>
      <c r="C630" s="19">
        <v>78154.3</v>
      </c>
      <c r="D630" s="19">
        <v>78154.266730000003</v>
      </c>
      <c r="E630" s="26">
        <f t="shared" si="18"/>
        <v>99.999957430365313</v>
      </c>
      <c r="F630" s="26">
        <v>11495.401750000001</v>
      </c>
      <c r="G630" s="26" t="s">
        <v>2040</v>
      </c>
    </row>
    <row r="631" spans="1:7" s="10" customFormat="1" ht="22.5" x14ac:dyDescent="0.2">
      <c r="A631" s="17" t="s">
        <v>380</v>
      </c>
      <c r="B631" s="11" t="s">
        <v>927</v>
      </c>
      <c r="C631" s="19">
        <v>78154.3</v>
      </c>
      <c r="D631" s="19">
        <v>78154.266730000003</v>
      </c>
      <c r="E631" s="26">
        <f t="shared" si="18"/>
        <v>99.999957430365313</v>
      </c>
      <c r="F631" s="26">
        <v>11495.401750000001</v>
      </c>
      <c r="G631" s="26" t="s">
        <v>2040</v>
      </c>
    </row>
    <row r="632" spans="1:7" s="10" customFormat="1" ht="22.5" x14ac:dyDescent="0.2">
      <c r="A632" s="17" t="s">
        <v>381</v>
      </c>
      <c r="B632" s="32" t="s">
        <v>928</v>
      </c>
      <c r="C632" s="19">
        <v>321855.3</v>
      </c>
      <c r="D632" s="19">
        <v>321855.3</v>
      </c>
      <c r="E632" s="26">
        <f t="shared" si="18"/>
        <v>100</v>
      </c>
      <c r="F632" s="26">
        <v>58526.748919999998</v>
      </c>
      <c r="G632" s="26" t="s">
        <v>2040</v>
      </c>
    </row>
    <row r="633" spans="1:7" s="10" customFormat="1" ht="33.75" x14ac:dyDescent="0.2">
      <c r="A633" s="17" t="s">
        <v>382</v>
      </c>
      <c r="B633" s="32" t="s">
        <v>929</v>
      </c>
      <c r="C633" s="19">
        <v>321855.3</v>
      </c>
      <c r="D633" s="19">
        <v>321855.3</v>
      </c>
      <c r="E633" s="26">
        <f t="shared" si="18"/>
        <v>100</v>
      </c>
      <c r="F633" s="26">
        <v>58526.748919999998</v>
      </c>
      <c r="G633" s="26" t="s">
        <v>2040</v>
      </c>
    </row>
    <row r="634" spans="1:7" s="10" customFormat="1" ht="45" x14ac:dyDescent="0.2">
      <c r="A634" s="17" t="s">
        <v>1418</v>
      </c>
      <c r="B634" s="11" t="s">
        <v>930</v>
      </c>
      <c r="C634" s="19">
        <v>312650.90000000002</v>
      </c>
      <c r="D634" s="19">
        <v>312022.30721</v>
      </c>
      <c r="E634" s="26">
        <f t="shared" si="18"/>
        <v>99.798947391483594</v>
      </c>
      <c r="F634" s="26">
        <v>543100.71499999997</v>
      </c>
      <c r="G634" s="26">
        <f t="shared" si="17"/>
        <v>57.452015545588075</v>
      </c>
    </row>
    <row r="635" spans="1:7" s="10" customFormat="1" ht="45" x14ac:dyDescent="0.2">
      <c r="A635" s="17" t="s">
        <v>1419</v>
      </c>
      <c r="B635" s="11" t="s">
        <v>931</v>
      </c>
      <c r="C635" s="19">
        <v>312650.90000000002</v>
      </c>
      <c r="D635" s="19">
        <v>312022.30721</v>
      </c>
      <c r="E635" s="26">
        <f t="shared" si="18"/>
        <v>99.798947391483594</v>
      </c>
      <c r="F635" s="26">
        <v>543100.71499999997</v>
      </c>
      <c r="G635" s="26">
        <f t="shared" si="17"/>
        <v>57.452015545588075</v>
      </c>
    </row>
    <row r="636" spans="1:7" s="10" customFormat="1" ht="22.5" x14ac:dyDescent="0.2">
      <c r="A636" s="17" t="s">
        <v>383</v>
      </c>
      <c r="B636" s="11" t="s">
        <v>932</v>
      </c>
      <c r="C636" s="19">
        <v>66772.7</v>
      </c>
      <c r="D636" s="19">
        <v>66613.212369999994</v>
      </c>
      <c r="E636" s="26">
        <f t="shared" si="18"/>
        <v>99.761148448392817</v>
      </c>
      <c r="F636" s="26">
        <v>31608.357210000002</v>
      </c>
      <c r="G636" s="26" t="s">
        <v>2040</v>
      </c>
    </row>
    <row r="637" spans="1:7" s="10" customFormat="1" ht="22.5" x14ac:dyDescent="0.2">
      <c r="A637" s="17" t="s">
        <v>384</v>
      </c>
      <c r="B637" s="11" t="s">
        <v>933</v>
      </c>
      <c r="C637" s="19">
        <v>357096.6</v>
      </c>
      <c r="D637" s="19">
        <v>356386.09982</v>
      </c>
      <c r="E637" s="26">
        <f t="shared" si="18"/>
        <v>99.801034179546946</v>
      </c>
      <c r="F637" s="26">
        <v>362647.07120000001</v>
      </c>
      <c r="G637" s="26">
        <f t="shared" si="17"/>
        <v>98.273535931427091</v>
      </c>
    </row>
    <row r="638" spans="1:7" s="10" customFormat="1" ht="22.5" x14ac:dyDescent="0.2">
      <c r="A638" s="17" t="s">
        <v>385</v>
      </c>
      <c r="B638" s="11" t="s">
        <v>934</v>
      </c>
      <c r="C638" s="19">
        <v>357096.6</v>
      </c>
      <c r="D638" s="19">
        <v>356386.09982</v>
      </c>
      <c r="E638" s="26">
        <f t="shared" si="18"/>
        <v>99.801034179546946</v>
      </c>
      <c r="F638" s="26">
        <v>362647.07120000001</v>
      </c>
      <c r="G638" s="26">
        <f t="shared" si="17"/>
        <v>98.273535931427091</v>
      </c>
    </row>
    <row r="639" spans="1:7" s="10" customFormat="1" ht="33.75" x14ac:dyDescent="0.2">
      <c r="A639" s="17" t="s">
        <v>386</v>
      </c>
      <c r="B639" s="11" t="s">
        <v>935</v>
      </c>
      <c r="C639" s="19">
        <v>14700</v>
      </c>
      <c r="D639" s="19">
        <v>14700</v>
      </c>
      <c r="E639" s="26">
        <f t="shared" si="18"/>
        <v>100</v>
      </c>
      <c r="F639" s="26">
        <v>99378</v>
      </c>
      <c r="G639" s="26">
        <f t="shared" si="17"/>
        <v>14.792006279055729</v>
      </c>
    </row>
    <row r="640" spans="1:7" s="10" customFormat="1" ht="22.5" x14ac:dyDescent="0.2">
      <c r="A640" s="17" t="s">
        <v>387</v>
      </c>
      <c r="B640" s="11" t="s">
        <v>936</v>
      </c>
      <c r="C640" s="19">
        <f>C641+C642</f>
        <v>4167.2999999999993</v>
      </c>
      <c r="D640" s="19">
        <v>4104.6938099999998</v>
      </c>
      <c r="E640" s="26">
        <f t="shared" si="18"/>
        <v>98.497679792671519</v>
      </c>
      <c r="F640" s="26">
        <v>7767.3735900000001</v>
      </c>
      <c r="G640" s="26">
        <f t="shared" si="17"/>
        <v>52.845324902159106</v>
      </c>
    </row>
    <row r="641" spans="1:7" s="10" customFormat="1" ht="22.5" x14ac:dyDescent="0.2">
      <c r="A641" s="17" t="s">
        <v>388</v>
      </c>
      <c r="B641" s="11" t="s">
        <v>937</v>
      </c>
      <c r="C641" s="19">
        <v>4104.8999999999996</v>
      </c>
      <c r="D641" s="19">
        <v>4104.6938099999998</v>
      </c>
      <c r="E641" s="26">
        <f t="shared" si="18"/>
        <v>99.994976978732737</v>
      </c>
      <c r="F641" s="26">
        <v>7767.3735900000001</v>
      </c>
      <c r="G641" s="26">
        <f t="shared" si="17"/>
        <v>52.845324902159106</v>
      </c>
    </row>
    <row r="642" spans="1:7" s="10" customFormat="1" ht="22.5" x14ac:dyDescent="0.2">
      <c r="A642" s="17" t="s">
        <v>1871</v>
      </c>
      <c r="B642" s="11" t="s">
        <v>1917</v>
      </c>
      <c r="C642" s="19">
        <v>62.4</v>
      </c>
      <c r="D642" s="19">
        <v>0</v>
      </c>
      <c r="E642" s="26">
        <f t="shared" si="18"/>
        <v>0</v>
      </c>
      <c r="F642" s="26">
        <v>0</v>
      </c>
      <c r="G642" s="26">
        <v>0</v>
      </c>
    </row>
    <row r="643" spans="1:7" s="10" customFormat="1" ht="45" x14ac:dyDescent="0.2">
      <c r="A643" s="17" t="s">
        <v>389</v>
      </c>
      <c r="B643" s="11" t="s">
        <v>938</v>
      </c>
      <c r="C643" s="19">
        <v>200027.5</v>
      </c>
      <c r="D643" s="19">
        <v>197899.81491999998</v>
      </c>
      <c r="E643" s="26">
        <f t="shared" si="18"/>
        <v>98.936303718238733</v>
      </c>
      <c r="F643" s="26">
        <v>177483.05144000001</v>
      </c>
      <c r="G643" s="26">
        <f t="shared" si="17"/>
        <v>111.50350037051399</v>
      </c>
    </row>
    <row r="644" spans="1:7" s="10" customFormat="1" ht="78.75" x14ac:dyDescent="0.2">
      <c r="A644" s="17" t="s">
        <v>1420</v>
      </c>
      <c r="B644" s="11" t="s">
        <v>1527</v>
      </c>
      <c r="C644" s="19">
        <v>20787</v>
      </c>
      <c r="D644" s="19">
        <v>20790.296149999998</v>
      </c>
      <c r="E644" s="26">
        <f t="shared" si="18"/>
        <v>100.01585678549093</v>
      </c>
      <c r="F644" s="26">
        <v>0</v>
      </c>
      <c r="G644" s="26">
        <v>0</v>
      </c>
    </row>
    <row r="645" spans="1:7" s="10" customFormat="1" ht="78.75" x14ac:dyDescent="0.2">
      <c r="A645" s="17" t="s">
        <v>1421</v>
      </c>
      <c r="B645" s="11" t="s">
        <v>1528</v>
      </c>
      <c r="C645" s="19">
        <v>20787</v>
      </c>
      <c r="D645" s="19">
        <v>20790.296149999998</v>
      </c>
      <c r="E645" s="26">
        <f t="shared" si="18"/>
        <v>100.01585678549093</v>
      </c>
      <c r="F645" s="26">
        <v>0</v>
      </c>
      <c r="G645" s="26">
        <v>0</v>
      </c>
    </row>
    <row r="646" spans="1:7" s="10" customFormat="1" ht="33.75" x14ac:dyDescent="0.2">
      <c r="A646" s="17" t="s">
        <v>390</v>
      </c>
      <c r="B646" s="11" t="s">
        <v>939</v>
      </c>
      <c r="C646" s="19">
        <v>2722889.4</v>
      </c>
      <c r="D646" s="19">
        <v>139489.91464999999</v>
      </c>
      <c r="E646" s="26">
        <f t="shared" si="18"/>
        <v>5.1228637729464888</v>
      </c>
      <c r="F646" s="26">
        <v>1303003.0508800002</v>
      </c>
      <c r="G646" s="26">
        <f t="shared" si="17"/>
        <v>10.705263856120187</v>
      </c>
    </row>
    <row r="647" spans="1:7" s="10" customFormat="1" ht="56.25" x14ac:dyDescent="0.2">
      <c r="A647" s="17" t="s">
        <v>1422</v>
      </c>
      <c r="B647" s="11" t="s">
        <v>1529</v>
      </c>
      <c r="C647" s="19">
        <v>108345</v>
      </c>
      <c r="D647" s="19">
        <v>108345</v>
      </c>
      <c r="E647" s="26">
        <f t="shared" si="18"/>
        <v>100</v>
      </c>
      <c r="F647" s="26">
        <v>0</v>
      </c>
      <c r="G647" s="26">
        <v>0</v>
      </c>
    </row>
    <row r="648" spans="1:7" s="10" customFormat="1" ht="56.25" x14ac:dyDescent="0.2">
      <c r="A648" s="17" t="s">
        <v>1423</v>
      </c>
      <c r="B648" s="11" t="s">
        <v>1530</v>
      </c>
      <c r="C648" s="19">
        <v>108345</v>
      </c>
      <c r="D648" s="19">
        <v>108345</v>
      </c>
      <c r="E648" s="26">
        <f t="shared" si="18"/>
        <v>100</v>
      </c>
      <c r="F648" s="26">
        <v>0</v>
      </c>
      <c r="G648" s="26">
        <v>0</v>
      </c>
    </row>
    <row r="649" spans="1:7" s="10" customFormat="1" ht="33.75" x14ac:dyDescent="0.2">
      <c r="A649" s="17" t="s">
        <v>1805</v>
      </c>
      <c r="B649" s="11" t="s">
        <v>1827</v>
      </c>
      <c r="C649" s="19">
        <v>506640.1</v>
      </c>
      <c r="D649" s="19">
        <v>499590.85268000001</v>
      </c>
      <c r="E649" s="26">
        <f t="shared" si="18"/>
        <v>98.608628231361877</v>
      </c>
      <c r="F649" s="26">
        <v>470002.34395000001</v>
      </c>
      <c r="G649" s="26">
        <f t="shared" ref="G649:G711" si="19">D649/F649*100</f>
        <v>106.29539599341823</v>
      </c>
    </row>
    <row r="650" spans="1:7" s="10" customFormat="1" ht="33.75" x14ac:dyDescent="0.2">
      <c r="A650" s="17" t="s">
        <v>1806</v>
      </c>
      <c r="B650" s="11" t="s">
        <v>1828</v>
      </c>
      <c r="C650" s="19">
        <v>506640.1</v>
      </c>
      <c r="D650" s="19">
        <v>499590.85268000001</v>
      </c>
      <c r="E650" s="26">
        <f t="shared" si="18"/>
        <v>98.608628231361877</v>
      </c>
      <c r="F650" s="26">
        <v>470002.34395000001</v>
      </c>
      <c r="G650" s="26">
        <f t="shared" si="19"/>
        <v>106.29539599341823</v>
      </c>
    </row>
    <row r="651" spans="1:7" s="16" customFormat="1" ht="33.75" x14ac:dyDescent="0.2">
      <c r="A651" s="17" t="s">
        <v>1214</v>
      </c>
      <c r="B651" s="11" t="s">
        <v>1229</v>
      </c>
      <c r="C651" s="19">
        <f>C652+C653</f>
        <v>75872</v>
      </c>
      <c r="D651" s="19">
        <v>75044.549499999994</v>
      </c>
      <c r="E651" s="26">
        <f t="shared" si="18"/>
        <v>98.909412563264425</v>
      </c>
      <c r="F651" s="26">
        <v>41808.763719999995</v>
      </c>
      <c r="G651" s="26">
        <f t="shared" si="19"/>
        <v>179.49478248767505</v>
      </c>
    </row>
    <row r="652" spans="1:7" s="10" customFormat="1" ht="39" customHeight="1" x14ac:dyDescent="0.2">
      <c r="A652" s="17" t="s">
        <v>1215</v>
      </c>
      <c r="B652" s="11" t="s">
        <v>1230</v>
      </c>
      <c r="C652" s="19">
        <v>75044.600000000006</v>
      </c>
      <c r="D652" s="19">
        <v>75044.549499999994</v>
      </c>
      <c r="E652" s="26">
        <f t="shared" si="18"/>
        <v>99.999932706683751</v>
      </c>
      <c r="F652" s="26">
        <v>41808.763719999995</v>
      </c>
      <c r="G652" s="26">
        <f t="shared" si="19"/>
        <v>179.49478248767505</v>
      </c>
    </row>
    <row r="653" spans="1:7" s="10" customFormat="1" ht="33.75" x14ac:dyDescent="0.2">
      <c r="A653" s="17" t="s">
        <v>1872</v>
      </c>
      <c r="B653" s="11" t="s">
        <v>1918</v>
      </c>
      <c r="C653" s="19">
        <v>827.4</v>
      </c>
      <c r="D653" s="19">
        <v>0</v>
      </c>
      <c r="E653" s="26">
        <f t="shared" si="18"/>
        <v>0</v>
      </c>
      <c r="F653" s="26">
        <v>0</v>
      </c>
      <c r="G653" s="26">
        <v>0</v>
      </c>
    </row>
    <row r="654" spans="1:7" s="10" customFormat="1" ht="22.5" x14ac:dyDescent="0.2">
      <c r="A654" s="17" t="s">
        <v>1873</v>
      </c>
      <c r="B654" s="11" t="s">
        <v>1919</v>
      </c>
      <c r="C654" s="19">
        <v>18282.900000000001</v>
      </c>
      <c r="D654" s="19">
        <v>16722.026849999998</v>
      </c>
      <c r="E654" s="26">
        <f t="shared" si="18"/>
        <v>91.462661011108722</v>
      </c>
      <c r="F654" s="26">
        <v>16630.7</v>
      </c>
      <c r="G654" s="26">
        <f t="shared" si="19"/>
        <v>100.54914615740766</v>
      </c>
    </row>
    <row r="655" spans="1:7" s="10" customFormat="1" ht="22.5" x14ac:dyDescent="0.2">
      <c r="A655" s="17" t="s">
        <v>1874</v>
      </c>
      <c r="B655" s="11" t="s">
        <v>1796</v>
      </c>
      <c r="C655" s="19">
        <v>18282.900000000001</v>
      </c>
      <c r="D655" s="19">
        <v>16722.026849999998</v>
      </c>
      <c r="E655" s="26">
        <f t="shared" si="18"/>
        <v>91.462661011108722</v>
      </c>
      <c r="F655" s="26">
        <v>16630.7</v>
      </c>
      <c r="G655" s="26">
        <f t="shared" si="19"/>
        <v>100.54914615740766</v>
      </c>
    </row>
    <row r="656" spans="1:7" s="10" customFormat="1" ht="11.25" x14ac:dyDescent="0.2">
      <c r="A656" s="17" t="s">
        <v>391</v>
      </c>
      <c r="B656" s="11" t="s">
        <v>940</v>
      </c>
      <c r="C656" s="19">
        <v>9002.4347400000006</v>
      </c>
      <c r="D656" s="19">
        <v>0</v>
      </c>
      <c r="E656" s="26">
        <f t="shared" si="18"/>
        <v>0</v>
      </c>
      <c r="F656" s="26">
        <v>0</v>
      </c>
      <c r="G656" s="26">
        <v>0</v>
      </c>
    </row>
    <row r="657" spans="1:8" s="16" customFormat="1" ht="11.25" x14ac:dyDescent="0.2">
      <c r="A657" s="17" t="s">
        <v>1216</v>
      </c>
      <c r="B657" s="11" t="s">
        <v>1231</v>
      </c>
      <c r="C657" s="19">
        <v>3750.2660599999999</v>
      </c>
      <c r="D657" s="19">
        <v>0</v>
      </c>
      <c r="E657" s="26">
        <f t="shared" si="18"/>
        <v>0</v>
      </c>
      <c r="F657" s="26">
        <v>0</v>
      </c>
      <c r="G657" s="26">
        <v>0</v>
      </c>
    </row>
    <row r="658" spans="1:8" s="10" customFormat="1" ht="11.25" x14ac:dyDescent="0.2">
      <c r="A658" s="17" t="s">
        <v>1723</v>
      </c>
      <c r="B658" s="11" t="s">
        <v>1775</v>
      </c>
      <c r="C658" s="19">
        <v>5044.9462800000001</v>
      </c>
      <c r="D658" s="19">
        <v>0</v>
      </c>
      <c r="E658" s="26">
        <f t="shared" si="18"/>
        <v>0</v>
      </c>
      <c r="F658" s="26">
        <v>0</v>
      </c>
      <c r="G658" s="26">
        <v>0</v>
      </c>
    </row>
    <row r="659" spans="1:8" s="10" customFormat="1" ht="11.25" x14ac:dyDescent="0.2">
      <c r="A659" s="17" t="s">
        <v>1807</v>
      </c>
      <c r="B659" s="11" t="s">
        <v>1829</v>
      </c>
      <c r="C659" s="19">
        <v>65.622399999999999</v>
      </c>
      <c r="D659" s="19">
        <v>0</v>
      </c>
      <c r="E659" s="26">
        <f t="shared" si="18"/>
        <v>0</v>
      </c>
      <c r="F659" s="26">
        <v>0</v>
      </c>
      <c r="G659" s="26">
        <v>0</v>
      </c>
    </row>
    <row r="660" spans="1:8" s="16" customFormat="1" ht="11.25" x14ac:dyDescent="0.2">
      <c r="A660" s="17" t="s">
        <v>1875</v>
      </c>
      <c r="B660" s="11" t="s">
        <v>1920</v>
      </c>
      <c r="C660" s="19">
        <v>141.6</v>
      </c>
      <c r="D660" s="19">
        <v>0</v>
      </c>
      <c r="E660" s="26">
        <f t="shared" si="18"/>
        <v>0</v>
      </c>
      <c r="F660" s="26">
        <v>0</v>
      </c>
      <c r="G660" s="26">
        <v>0</v>
      </c>
    </row>
    <row r="661" spans="1:8" s="10" customFormat="1" ht="11.25" x14ac:dyDescent="0.2">
      <c r="A661" s="17" t="s">
        <v>392</v>
      </c>
      <c r="B661" s="11" t="s">
        <v>941</v>
      </c>
      <c r="C661" s="19">
        <f>C662+C664+C666+C668+C669+C670+C672+C674+C676+C678+C680+C682+C684+C686+C688+C690+C691+C693+C695+C697+C699+C701+C703+C705</f>
        <v>3881111.8249999993</v>
      </c>
      <c r="D661" s="19">
        <v>3860798.6733400002</v>
      </c>
      <c r="E661" s="26">
        <f t="shared" si="18"/>
        <v>99.476615140817302</v>
      </c>
      <c r="F661" s="26">
        <v>4615174.0115</v>
      </c>
      <c r="G661" s="26">
        <f t="shared" si="19"/>
        <v>83.654455145564128</v>
      </c>
    </row>
    <row r="662" spans="1:8" ht="22.5" x14ac:dyDescent="0.2">
      <c r="A662" s="17" t="s">
        <v>1424</v>
      </c>
      <c r="B662" s="11" t="s">
        <v>1531</v>
      </c>
      <c r="C662" s="19">
        <v>37243.800000000003</v>
      </c>
      <c r="D662" s="19">
        <v>37243.7667</v>
      </c>
      <c r="E662" s="26">
        <f t="shared" si="18"/>
        <v>99.999910589145031</v>
      </c>
      <c r="F662" s="26">
        <v>1194.0213999999999</v>
      </c>
      <c r="G662" s="26" t="s">
        <v>2040</v>
      </c>
    </row>
    <row r="663" spans="1:8" ht="22.5" x14ac:dyDescent="0.2">
      <c r="A663" s="13" t="s">
        <v>1325</v>
      </c>
      <c r="B663" s="11" t="s">
        <v>1532</v>
      </c>
      <c r="C663" s="19">
        <v>37243.800000000003</v>
      </c>
      <c r="D663" s="19">
        <v>37243.7667</v>
      </c>
      <c r="E663" s="26">
        <f t="shared" si="18"/>
        <v>99.999910589145031</v>
      </c>
      <c r="F663" s="26">
        <v>1194.0213999999999</v>
      </c>
      <c r="G663" s="26" t="s">
        <v>2040</v>
      </c>
    </row>
    <row r="664" spans="1:8" ht="22.5" x14ac:dyDescent="0.2">
      <c r="A664" s="13" t="s">
        <v>393</v>
      </c>
      <c r="B664" s="11" t="s">
        <v>942</v>
      </c>
      <c r="C664" s="19">
        <v>30033.1</v>
      </c>
      <c r="D664" s="19">
        <v>30033.1</v>
      </c>
      <c r="E664" s="26">
        <f t="shared" si="18"/>
        <v>100</v>
      </c>
      <c r="F664" s="26">
        <v>31507.3</v>
      </c>
      <c r="G664" s="26">
        <f t="shared" si="19"/>
        <v>95.321084320141679</v>
      </c>
    </row>
    <row r="665" spans="1:8" ht="33.75" x14ac:dyDescent="0.2">
      <c r="A665" s="17" t="s">
        <v>394</v>
      </c>
      <c r="B665" s="11" t="s">
        <v>943</v>
      </c>
      <c r="C665" s="19">
        <v>30033.1</v>
      </c>
      <c r="D665" s="19">
        <v>30033.1</v>
      </c>
      <c r="E665" s="26">
        <f t="shared" si="18"/>
        <v>100</v>
      </c>
      <c r="F665" s="26">
        <v>31507.3</v>
      </c>
      <c r="G665" s="26">
        <f t="shared" si="19"/>
        <v>95.321084320141679</v>
      </c>
    </row>
    <row r="666" spans="1:8" ht="33.75" x14ac:dyDescent="0.2">
      <c r="A666" s="17" t="s">
        <v>395</v>
      </c>
      <c r="B666" s="11" t="s">
        <v>944</v>
      </c>
      <c r="C666" s="19">
        <v>786.3</v>
      </c>
      <c r="D666" s="19">
        <v>786.3</v>
      </c>
      <c r="E666" s="26">
        <f t="shared" si="18"/>
        <v>100</v>
      </c>
      <c r="F666" s="26">
        <v>708.7</v>
      </c>
      <c r="G666" s="26">
        <f t="shared" si="19"/>
        <v>110.94962607591363</v>
      </c>
    </row>
    <row r="667" spans="1:8" ht="33.75" x14ac:dyDescent="0.2">
      <c r="A667" s="13" t="s">
        <v>396</v>
      </c>
      <c r="B667" s="11" t="s">
        <v>945</v>
      </c>
      <c r="C667" s="19">
        <v>786.3</v>
      </c>
      <c r="D667" s="19">
        <v>786.3</v>
      </c>
      <c r="E667" s="26">
        <f t="shared" si="18"/>
        <v>100</v>
      </c>
      <c r="F667" s="26">
        <v>708.7</v>
      </c>
      <c r="G667" s="26">
        <f t="shared" si="19"/>
        <v>110.94962607591363</v>
      </c>
    </row>
    <row r="668" spans="1:8" ht="22.5" x14ac:dyDescent="0.2">
      <c r="A668" s="13" t="s">
        <v>397</v>
      </c>
      <c r="B668" s="11" t="s">
        <v>946</v>
      </c>
      <c r="C668" s="19">
        <v>12108.9</v>
      </c>
      <c r="D668" s="19">
        <v>12108.816949999999</v>
      </c>
      <c r="E668" s="26">
        <f t="shared" si="18"/>
        <v>99.99931414083855</v>
      </c>
      <c r="F668" s="26">
        <v>10261.35425</v>
      </c>
      <c r="G668" s="26">
        <f t="shared" si="19"/>
        <v>118.00408264825278</v>
      </c>
    </row>
    <row r="669" spans="1:8" ht="22.5" x14ac:dyDescent="0.2">
      <c r="A669" s="13" t="s">
        <v>398</v>
      </c>
      <c r="B669" s="11" t="s">
        <v>947</v>
      </c>
      <c r="C669" s="19">
        <v>252083.22500000001</v>
      </c>
      <c r="D669" s="19">
        <v>251727.78291000001</v>
      </c>
      <c r="E669" s="26">
        <f t="shared" si="18"/>
        <v>99.858998118577702</v>
      </c>
      <c r="F669" s="26">
        <v>322203.88318</v>
      </c>
      <c r="G669" s="26">
        <f t="shared" si="19"/>
        <v>78.126861919094765</v>
      </c>
      <c r="H669" s="27"/>
    </row>
    <row r="670" spans="1:8" ht="67.5" x14ac:dyDescent="0.2">
      <c r="A670" s="13" t="s">
        <v>1425</v>
      </c>
      <c r="B670" s="11" t="s">
        <v>1232</v>
      </c>
      <c r="C670" s="19">
        <v>9333.7999999999993</v>
      </c>
      <c r="D670" s="19">
        <v>9333.7999999999993</v>
      </c>
      <c r="E670" s="26">
        <f t="shared" si="18"/>
        <v>100</v>
      </c>
      <c r="F670" s="26">
        <v>29269.3</v>
      </c>
      <c r="G670" s="26">
        <f t="shared" si="19"/>
        <v>31.889385806971809</v>
      </c>
    </row>
    <row r="671" spans="1:8" ht="67.5" x14ac:dyDescent="0.2">
      <c r="A671" s="13" t="s">
        <v>1426</v>
      </c>
      <c r="B671" s="11" t="s">
        <v>1233</v>
      </c>
      <c r="C671" s="19">
        <v>9333.7999999999993</v>
      </c>
      <c r="D671" s="19">
        <v>9333.7999999999993</v>
      </c>
      <c r="E671" s="26">
        <f t="shared" si="18"/>
        <v>100</v>
      </c>
      <c r="F671" s="26">
        <v>29269.3</v>
      </c>
      <c r="G671" s="26">
        <f t="shared" si="19"/>
        <v>31.889385806971809</v>
      </c>
    </row>
    <row r="672" spans="1:8" ht="33.75" x14ac:dyDescent="0.2">
      <c r="A672" s="13" t="s">
        <v>1427</v>
      </c>
      <c r="B672" s="11" t="s">
        <v>948</v>
      </c>
      <c r="C672" s="19">
        <v>6145.3</v>
      </c>
      <c r="D672" s="19">
        <v>6145.3</v>
      </c>
      <c r="E672" s="26">
        <f t="shared" si="18"/>
        <v>100</v>
      </c>
      <c r="F672" s="26">
        <v>9182.1</v>
      </c>
      <c r="G672" s="26">
        <f t="shared" si="19"/>
        <v>66.926955707300067</v>
      </c>
    </row>
    <row r="673" spans="1:7" ht="45" x14ac:dyDescent="0.2">
      <c r="A673" s="13" t="s">
        <v>1428</v>
      </c>
      <c r="B673" s="11" t="s">
        <v>949</v>
      </c>
      <c r="C673" s="19">
        <v>6145.3</v>
      </c>
      <c r="D673" s="19">
        <v>6145.3</v>
      </c>
      <c r="E673" s="26">
        <f t="shared" si="18"/>
        <v>100</v>
      </c>
      <c r="F673" s="26">
        <v>9182.1</v>
      </c>
      <c r="G673" s="26">
        <f t="shared" si="19"/>
        <v>66.926955707300067</v>
      </c>
    </row>
    <row r="674" spans="1:7" ht="33.75" x14ac:dyDescent="0.2">
      <c r="A674" s="13" t="s">
        <v>399</v>
      </c>
      <c r="B674" s="11" t="s">
        <v>950</v>
      </c>
      <c r="C674" s="19">
        <v>33781.599999999999</v>
      </c>
      <c r="D674" s="19">
        <v>33202.463429999996</v>
      </c>
      <c r="E674" s="26">
        <f t="shared" si="18"/>
        <v>98.285644936888716</v>
      </c>
      <c r="F674" s="26">
        <v>30959.668699999998</v>
      </c>
      <c r="G674" s="26">
        <f t="shared" si="19"/>
        <v>107.24424654453746</v>
      </c>
    </row>
    <row r="675" spans="1:7" ht="45" x14ac:dyDescent="0.2">
      <c r="A675" s="13" t="s">
        <v>400</v>
      </c>
      <c r="B675" s="11" t="s">
        <v>951</v>
      </c>
      <c r="C675" s="19">
        <v>33781.599999999999</v>
      </c>
      <c r="D675" s="19">
        <v>33202.463429999996</v>
      </c>
      <c r="E675" s="26">
        <f t="shared" si="18"/>
        <v>98.285644936888716</v>
      </c>
      <c r="F675" s="26">
        <v>30959.668699999998</v>
      </c>
      <c r="G675" s="26">
        <f t="shared" si="19"/>
        <v>107.24424654453746</v>
      </c>
    </row>
    <row r="676" spans="1:7" ht="45" x14ac:dyDescent="0.2">
      <c r="A676" s="13" t="s">
        <v>1940</v>
      </c>
      <c r="B676" s="11" t="s">
        <v>952</v>
      </c>
      <c r="C676" s="19">
        <v>7602.1</v>
      </c>
      <c r="D676" s="19">
        <v>7528.86</v>
      </c>
      <c r="E676" s="26">
        <f t="shared" si="18"/>
        <v>99.036581997079736</v>
      </c>
      <c r="F676" s="26">
        <v>8748.3240000000005</v>
      </c>
      <c r="G676" s="26">
        <f t="shared" si="19"/>
        <v>86.060598578653455</v>
      </c>
    </row>
    <row r="677" spans="1:7" ht="45" x14ac:dyDescent="0.2">
      <c r="A677" s="13" t="s">
        <v>1429</v>
      </c>
      <c r="B677" s="11" t="s">
        <v>953</v>
      </c>
      <c r="C677" s="19">
        <v>7602.1</v>
      </c>
      <c r="D677" s="19">
        <v>7528.86</v>
      </c>
      <c r="E677" s="26">
        <f t="shared" si="18"/>
        <v>99.036581997079736</v>
      </c>
      <c r="F677" s="26">
        <v>8748.3240000000005</v>
      </c>
      <c r="G677" s="26">
        <f t="shared" si="19"/>
        <v>86.060598578653455</v>
      </c>
    </row>
    <row r="678" spans="1:7" ht="33.75" x14ac:dyDescent="0.2">
      <c r="A678" s="13" t="s">
        <v>401</v>
      </c>
      <c r="B678" s="11" t="s">
        <v>954</v>
      </c>
      <c r="C678" s="19">
        <v>77234.399999999994</v>
      </c>
      <c r="D678" s="19">
        <v>76021.39963</v>
      </c>
      <c r="E678" s="26">
        <f t="shared" si="18"/>
        <v>98.429455825383513</v>
      </c>
      <c r="F678" s="26">
        <v>74555.706919999997</v>
      </c>
      <c r="G678" s="26">
        <f t="shared" si="19"/>
        <v>101.96590277330846</v>
      </c>
    </row>
    <row r="679" spans="1:7" ht="45" x14ac:dyDescent="0.2">
      <c r="A679" s="13" t="s">
        <v>402</v>
      </c>
      <c r="B679" s="11" t="s">
        <v>955</v>
      </c>
      <c r="C679" s="19">
        <v>77234.399999999994</v>
      </c>
      <c r="D679" s="19">
        <v>76021.39963</v>
      </c>
      <c r="E679" s="26">
        <f t="shared" ref="E679:E730" si="20">D679/C679*100</f>
        <v>98.429455825383513</v>
      </c>
      <c r="F679" s="26">
        <v>74555.706919999997</v>
      </c>
      <c r="G679" s="26">
        <f t="shared" si="19"/>
        <v>101.96590277330846</v>
      </c>
    </row>
    <row r="680" spans="1:7" ht="56.25" x14ac:dyDescent="0.2">
      <c r="A680" s="13" t="s">
        <v>1430</v>
      </c>
      <c r="B680" s="11" t="s">
        <v>956</v>
      </c>
      <c r="C680" s="19">
        <v>17.3</v>
      </c>
      <c r="D680" s="19">
        <v>17.125799999999998</v>
      </c>
      <c r="E680" s="26">
        <f t="shared" si="20"/>
        <v>98.993063583815015</v>
      </c>
      <c r="F680" s="26">
        <v>16.61796</v>
      </c>
      <c r="G680" s="26">
        <f t="shared" si="19"/>
        <v>103.05597076897524</v>
      </c>
    </row>
    <row r="681" spans="1:7" ht="56.25" x14ac:dyDescent="0.2">
      <c r="A681" s="13" t="s">
        <v>1431</v>
      </c>
      <c r="B681" s="11" t="s">
        <v>957</v>
      </c>
      <c r="C681" s="19">
        <v>17.3</v>
      </c>
      <c r="D681" s="19">
        <v>17.125799999999998</v>
      </c>
      <c r="E681" s="26">
        <f t="shared" si="20"/>
        <v>98.993063583815015</v>
      </c>
      <c r="F681" s="26">
        <v>16.61796</v>
      </c>
      <c r="G681" s="26">
        <f t="shared" si="19"/>
        <v>103.05597076897524</v>
      </c>
    </row>
    <row r="682" spans="1:7" ht="22.5" x14ac:dyDescent="0.2">
      <c r="A682" s="13" t="s">
        <v>1432</v>
      </c>
      <c r="B682" s="11" t="s">
        <v>958</v>
      </c>
      <c r="C682" s="19">
        <v>954172.4</v>
      </c>
      <c r="D682" s="19">
        <v>951225.35609999998</v>
      </c>
      <c r="E682" s="26">
        <f t="shared" si="20"/>
        <v>99.691141359779422</v>
      </c>
      <c r="F682" s="26">
        <v>989585.80688000005</v>
      </c>
      <c r="G682" s="26">
        <f t="shared" si="19"/>
        <v>96.123585189550738</v>
      </c>
    </row>
    <row r="683" spans="1:7" ht="22.5" x14ac:dyDescent="0.2">
      <c r="A683" s="13" t="s">
        <v>403</v>
      </c>
      <c r="B683" s="11" t="s">
        <v>959</v>
      </c>
      <c r="C683" s="19">
        <v>954172.4</v>
      </c>
      <c r="D683" s="19">
        <v>951225.35609999998</v>
      </c>
      <c r="E683" s="26">
        <f t="shared" si="20"/>
        <v>99.691141359779422</v>
      </c>
      <c r="F683" s="26">
        <v>989585.80688000005</v>
      </c>
      <c r="G683" s="26">
        <f t="shared" si="19"/>
        <v>96.123585189550738</v>
      </c>
    </row>
    <row r="684" spans="1:7" ht="22.5" x14ac:dyDescent="0.2">
      <c r="A684" s="13" t="s">
        <v>404</v>
      </c>
      <c r="B684" s="11" t="s">
        <v>960</v>
      </c>
      <c r="C684" s="19">
        <v>9816.6</v>
      </c>
      <c r="D684" s="19">
        <v>8910.1553000000004</v>
      </c>
      <c r="E684" s="26">
        <f t="shared" si="20"/>
        <v>90.766205203430928</v>
      </c>
      <c r="F684" s="26">
        <v>7493.5663299999997</v>
      </c>
      <c r="G684" s="26">
        <f t="shared" si="19"/>
        <v>118.90406927244747</v>
      </c>
    </row>
    <row r="685" spans="1:7" ht="33.75" x14ac:dyDescent="0.2">
      <c r="A685" s="13" t="s">
        <v>405</v>
      </c>
      <c r="B685" s="11" t="s">
        <v>961</v>
      </c>
      <c r="C685" s="19">
        <v>9816.6</v>
      </c>
      <c r="D685" s="19">
        <v>8910.1553000000004</v>
      </c>
      <c r="E685" s="26">
        <f t="shared" si="20"/>
        <v>90.766205203430928</v>
      </c>
      <c r="F685" s="26">
        <v>7493.5663299999997</v>
      </c>
      <c r="G685" s="26">
        <f t="shared" si="19"/>
        <v>118.90406927244747</v>
      </c>
    </row>
    <row r="686" spans="1:7" ht="56.25" x14ac:dyDescent="0.2">
      <c r="A686" s="13" t="s">
        <v>1433</v>
      </c>
      <c r="B686" s="11" t="s">
        <v>962</v>
      </c>
      <c r="C686" s="19">
        <v>3728.3</v>
      </c>
      <c r="D686" s="19">
        <v>3724.63807</v>
      </c>
      <c r="E686" s="26">
        <f t="shared" si="20"/>
        <v>99.901780167904946</v>
      </c>
      <c r="F686" s="26">
        <v>4024.5826000000002</v>
      </c>
      <c r="G686" s="26">
        <f t="shared" si="19"/>
        <v>92.547189117201867</v>
      </c>
    </row>
    <row r="687" spans="1:7" ht="67.5" x14ac:dyDescent="0.2">
      <c r="A687" s="13" t="s">
        <v>1434</v>
      </c>
      <c r="B687" s="11" t="s">
        <v>963</v>
      </c>
      <c r="C687" s="19">
        <v>3728.3</v>
      </c>
      <c r="D687" s="19">
        <v>3724.63807</v>
      </c>
      <c r="E687" s="26">
        <f t="shared" si="20"/>
        <v>99.901780167904946</v>
      </c>
      <c r="F687" s="26">
        <v>4024.5826000000002</v>
      </c>
      <c r="G687" s="26">
        <f t="shared" si="19"/>
        <v>92.547189117201867</v>
      </c>
    </row>
    <row r="688" spans="1:7" ht="56.25" x14ac:dyDescent="0.2">
      <c r="A688" s="13" t="s">
        <v>1435</v>
      </c>
      <c r="B688" s="11" t="s">
        <v>964</v>
      </c>
      <c r="C688" s="19">
        <v>154.4</v>
      </c>
      <c r="D688" s="19">
        <v>152.72838000000002</v>
      </c>
      <c r="E688" s="26">
        <f t="shared" si="20"/>
        <v>98.917344559585501</v>
      </c>
      <c r="F688" s="26">
        <v>154.62301000000002</v>
      </c>
      <c r="G688" s="26">
        <f t="shared" si="19"/>
        <v>98.774677843873292</v>
      </c>
    </row>
    <row r="689" spans="1:8" ht="67.5" x14ac:dyDescent="0.2">
      <c r="A689" s="13" t="s">
        <v>1436</v>
      </c>
      <c r="B689" s="11" t="s">
        <v>965</v>
      </c>
      <c r="C689" s="19">
        <v>154.4</v>
      </c>
      <c r="D689" s="19">
        <v>152.72838000000002</v>
      </c>
      <c r="E689" s="26">
        <f t="shared" si="20"/>
        <v>98.917344559585501</v>
      </c>
      <c r="F689" s="26">
        <v>154.62301000000002</v>
      </c>
      <c r="G689" s="26">
        <f t="shared" si="19"/>
        <v>98.774677843873292</v>
      </c>
    </row>
    <row r="690" spans="1:8" ht="56.25" x14ac:dyDescent="0.2">
      <c r="A690" s="13" t="s">
        <v>1437</v>
      </c>
      <c r="B690" s="11" t="s">
        <v>966</v>
      </c>
      <c r="C690" s="19">
        <v>437124.9</v>
      </c>
      <c r="D690" s="19">
        <v>434729.97282999998</v>
      </c>
      <c r="E690" s="26">
        <f t="shared" si="20"/>
        <v>99.452118337344757</v>
      </c>
      <c r="F690" s="26">
        <v>1211735.4028399999</v>
      </c>
      <c r="G690" s="26">
        <f t="shared" si="19"/>
        <v>35.876642030191029</v>
      </c>
    </row>
    <row r="691" spans="1:8" ht="78.75" x14ac:dyDescent="0.2">
      <c r="A691" s="13" t="s">
        <v>1438</v>
      </c>
      <c r="B691" s="11" t="s">
        <v>967</v>
      </c>
      <c r="C691" s="19">
        <v>427290.8</v>
      </c>
      <c r="D691" s="19">
        <v>420824.72761</v>
      </c>
      <c r="E691" s="26">
        <f t="shared" si="20"/>
        <v>98.486727916912798</v>
      </c>
      <c r="F691" s="26">
        <v>406262.07041000004</v>
      </c>
      <c r="G691" s="26">
        <f t="shared" si="19"/>
        <v>103.58454757671652</v>
      </c>
    </row>
    <row r="692" spans="1:8" ht="78.75" x14ac:dyDescent="0.2">
      <c r="A692" s="13" t="s">
        <v>1439</v>
      </c>
      <c r="B692" s="11" t="s">
        <v>968</v>
      </c>
      <c r="C692" s="19">
        <v>427290.8</v>
      </c>
      <c r="D692" s="19">
        <v>420824.72761</v>
      </c>
      <c r="E692" s="26">
        <f t="shared" si="20"/>
        <v>98.486727916912798</v>
      </c>
      <c r="F692" s="26">
        <v>406262.07041000004</v>
      </c>
      <c r="G692" s="26">
        <f t="shared" si="19"/>
        <v>103.58454757671652</v>
      </c>
    </row>
    <row r="693" spans="1:8" x14ac:dyDescent="0.2">
      <c r="A693" s="13" t="s">
        <v>406</v>
      </c>
      <c r="B693" s="11" t="s">
        <v>969</v>
      </c>
      <c r="C693" s="19">
        <v>34156</v>
      </c>
      <c r="D693" s="19">
        <v>34156</v>
      </c>
      <c r="E693" s="26">
        <f t="shared" si="20"/>
        <v>100</v>
      </c>
      <c r="F693" s="26">
        <v>40473.699999999997</v>
      </c>
      <c r="G693" s="26">
        <f t="shared" si="19"/>
        <v>84.390604268945026</v>
      </c>
    </row>
    <row r="694" spans="1:8" ht="22.5" x14ac:dyDescent="0.2">
      <c r="A694" s="13" t="s">
        <v>407</v>
      </c>
      <c r="B694" s="11" t="s">
        <v>970</v>
      </c>
      <c r="C694" s="19">
        <v>34156</v>
      </c>
      <c r="D694" s="19">
        <v>34156</v>
      </c>
      <c r="E694" s="26">
        <f t="shared" si="20"/>
        <v>100</v>
      </c>
      <c r="F694" s="26">
        <v>40473.699999999997</v>
      </c>
      <c r="G694" s="26">
        <f t="shared" si="19"/>
        <v>84.390604268945026</v>
      </c>
    </row>
    <row r="695" spans="1:8" ht="45" x14ac:dyDescent="0.2">
      <c r="A695" s="13" t="s">
        <v>408</v>
      </c>
      <c r="B695" s="11" t="s">
        <v>971</v>
      </c>
      <c r="C695" s="19">
        <v>35323.4</v>
      </c>
      <c r="D695" s="19">
        <v>35323.4</v>
      </c>
      <c r="E695" s="26">
        <f t="shared" si="20"/>
        <v>100</v>
      </c>
      <c r="F695" s="26">
        <v>22770</v>
      </c>
      <c r="G695" s="26">
        <f t="shared" si="19"/>
        <v>155.13131313131314</v>
      </c>
    </row>
    <row r="696" spans="1:8" ht="56.25" x14ac:dyDescent="0.2">
      <c r="A696" s="13" t="s">
        <v>409</v>
      </c>
      <c r="B696" s="32" t="s">
        <v>972</v>
      </c>
      <c r="C696" s="19">
        <v>35323.4</v>
      </c>
      <c r="D696" s="19">
        <v>35323.4</v>
      </c>
      <c r="E696" s="26">
        <f t="shared" si="20"/>
        <v>100</v>
      </c>
      <c r="F696" s="26">
        <v>22770</v>
      </c>
      <c r="G696" s="26">
        <f t="shared" si="19"/>
        <v>155.13131313131314</v>
      </c>
    </row>
    <row r="697" spans="1:8" ht="45" x14ac:dyDescent="0.2">
      <c r="A697" s="13" t="s">
        <v>410</v>
      </c>
      <c r="B697" s="11" t="s">
        <v>973</v>
      </c>
      <c r="C697" s="19">
        <v>17440</v>
      </c>
      <c r="D697" s="19">
        <v>17440</v>
      </c>
      <c r="E697" s="26">
        <f t="shared" si="20"/>
        <v>100</v>
      </c>
      <c r="F697" s="26">
        <v>17019.099999999999</v>
      </c>
      <c r="G697" s="26">
        <f t="shared" si="19"/>
        <v>102.4731037481418</v>
      </c>
    </row>
    <row r="698" spans="1:8" ht="45" x14ac:dyDescent="0.2">
      <c r="A698" s="13" t="s">
        <v>411</v>
      </c>
      <c r="B698" s="11" t="s">
        <v>974</v>
      </c>
      <c r="C698" s="19">
        <v>17440</v>
      </c>
      <c r="D698" s="19">
        <v>17440</v>
      </c>
      <c r="E698" s="26">
        <f t="shared" si="20"/>
        <v>100</v>
      </c>
      <c r="F698" s="26">
        <v>17019.099999999999</v>
      </c>
      <c r="G698" s="26">
        <f t="shared" si="19"/>
        <v>102.4731037481418</v>
      </c>
    </row>
    <row r="699" spans="1:8" ht="56.25" x14ac:dyDescent="0.2">
      <c r="A699" s="13" t="s">
        <v>412</v>
      </c>
      <c r="B699" s="11" t="s">
        <v>975</v>
      </c>
      <c r="C699" s="19">
        <v>313798.3</v>
      </c>
      <c r="D699" s="19">
        <v>309851.80745999998</v>
      </c>
      <c r="E699" s="26">
        <f t="shared" si="20"/>
        <v>98.742347380466995</v>
      </c>
      <c r="F699" s="26">
        <v>292229.32539999997</v>
      </c>
      <c r="G699" s="26">
        <f t="shared" si="19"/>
        <v>106.03036058611796</v>
      </c>
    </row>
    <row r="700" spans="1:8" ht="67.5" x14ac:dyDescent="0.2">
      <c r="A700" s="13" t="s">
        <v>413</v>
      </c>
      <c r="B700" s="11" t="s">
        <v>976</v>
      </c>
      <c r="C700" s="19">
        <v>313798.3</v>
      </c>
      <c r="D700" s="19">
        <v>309851.80745999998</v>
      </c>
      <c r="E700" s="26">
        <f t="shared" si="20"/>
        <v>98.742347380466995</v>
      </c>
      <c r="F700" s="26">
        <v>292229.32539999997</v>
      </c>
      <c r="G700" s="26">
        <f t="shared" si="19"/>
        <v>106.03036058611796</v>
      </c>
    </row>
    <row r="701" spans="1:8" ht="22.5" x14ac:dyDescent="0.2">
      <c r="A701" s="13" t="s">
        <v>414</v>
      </c>
      <c r="B701" s="32" t="s">
        <v>977</v>
      </c>
      <c r="C701" s="19">
        <v>19465.900000000001</v>
      </c>
      <c r="D701" s="19">
        <v>19465.900000000001</v>
      </c>
      <c r="E701" s="26">
        <f t="shared" si="20"/>
        <v>100</v>
      </c>
      <c r="F701" s="26">
        <v>0</v>
      </c>
      <c r="G701" s="26">
        <v>0</v>
      </c>
    </row>
    <row r="702" spans="1:8" ht="22.5" x14ac:dyDescent="0.2">
      <c r="A702" s="13" t="s">
        <v>415</v>
      </c>
      <c r="B702" s="11" t="s">
        <v>978</v>
      </c>
      <c r="C702" s="19">
        <v>19465.900000000001</v>
      </c>
      <c r="D702" s="19">
        <v>19465.900000000001</v>
      </c>
      <c r="E702" s="26">
        <f t="shared" si="20"/>
        <v>100</v>
      </c>
      <c r="F702" s="26">
        <v>0</v>
      </c>
      <c r="G702" s="26">
        <v>0</v>
      </c>
      <c r="H702" s="27"/>
    </row>
    <row r="703" spans="1:8" ht="22.5" x14ac:dyDescent="0.2">
      <c r="A703" s="13" t="s">
        <v>416</v>
      </c>
      <c r="B703" s="11" t="s">
        <v>979</v>
      </c>
      <c r="C703" s="19">
        <v>1043780.6</v>
      </c>
      <c r="D703" s="19">
        <v>1043425.6957</v>
      </c>
      <c r="E703" s="26">
        <f t="shared" si="20"/>
        <v>99.965998189657867</v>
      </c>
      <c r="F703" s="26">
        <v>938944.20779999997</v>
      </c>
      <c r="G703" s="26">
        <f t="shared" si="19"/>
        <v>111.12755018158174</v>
      </c>
    </row>
    <row r="704" spans="1:8" ht="22.5" x14ac:dyDescent="0.2">
      <c r="A704" s="13" t="s">
        <v>417</v>
      </c>
      <c r="B704" s="32" t="s">
        <v>980</v>
      </c>
      <c r="C704" s="19">
        <v>1043780.6</v>
      </c>
      <c r="D704" s="19">
        <v>1043425.6957</v>
      </c>
      <c r="E704" s="26">
        <f t="shared" si="20"/>
        <v>99.965998189657867</v>
      </c>
      <c r="F704" s="26">
        <v>938944.20779999997</v>
      </c>
      <c r="G704" s="26">
        <f t="shared" si="19"/>
        <v>111.12755018158174</v>
      </c>
    </row>
    <row r="705" spans="1:7" ht="22.5" x14ac:dyDescent="0.2">
      <c r="A705" s="13" t="s">
        <v>418</v>
      </c>
      <c r="B705" s="11" t="s">
        <v>981</v>
      </c>
      <c r="C705" s="19">
        <v>118490.4</v>
      </c>
      <c r="D705" s="19">
        <v>117419.57647</v>
      </c>
      <c r="E705" s="26">
        <f t="shared" si="20"/>
        <v>99.096278238574612</v>
      </c>
      <c r="F705" s="26">
        <v>161526.54981999999</v>
      </c>
      <c r="G705" s="26">
        <f t="shared" si="19"/>
        <v>72.693669617068295</v>
      </c>
    </row>
    <row r="706" spans="1:7" ht="22.5" x14ac:dyDescent="0.2">
      <c r="A706" s="13" t="s">
        <v>2019</v>
      </c>
      <c r="B706" s="11" t="s">
        <v>2020</v>
      </c>
      <c r="C706" s="19">
        <v>0</v>
      </c>
      <c r="D706" s="19">
        <v>0</v>
      </c>
      <c r="E706" s="26">
        <v>0</v>
      </c>
      <c r="F706" s="26">
        <v>4348.1000000000004</v>
      </c>
      <c r="G706" s="26">
        <f t="shared" si="19"/>
        <v>0</v>
      </c>
    </row>
    <row r="707" spans="1:7" ht="22.5" x14ac:dyDescent="0.2">
      <c r="A707" s="13" t="s">
        <v>2021</v>
      </c>
      <c r="B707" s="11" t="s">
        <v>2022</v>
      </c>
      <c r="C707" s="19">
        <v>0</v>
      </c>
      <c r="D707" s="19">
        <v>0</v>
      </c>
      <c r="E707" s="26">
        <v>0</v>
      </c>
      <c r="F707" s="26">
        <v>4348.1000000000004</v>
      </c>
      <c r="G707" s="26">
        <f t="shared" si="19"/>
        <v>0</v>
      </c>
    </row>
    <row r="708" spans="1:7" x14ac:dyDescent="0.2">
      <c r="A708" s="35" t="s">
        <v>419</v>
      </c>
      <c r="B708" s="15" t="s">
        <v>982</v>
      </c>
      <c r="C708" s="21">
        <f>C709+C711+C712+C713+C715+C717+C720+C721+C722+C725+C727+C729+C730+C732+C734+C735+C737+C739+C741+C743+C745+C747+C749+C718</f>
        <v>9192767.7866799999</v>
      </c>
      <c r="D708" s="21">
        <v>8767684.1091100015</v>
      </c>
      <c r="E708" s="20">
        <f t="shared" si="20"/>
        <v>95.375890184173585</v>
      </c>
      <c r="F708" s="20">
        <v>4397414.0585000003</v>
      </c>
      <c r="G708" s="26">
        <f t="shared" si="19"/>
        <v>199.38272795036141</v>
      </c>
    </row>
    <row r="709" spans="1:7" ht="33.75" x14ac:dyDescent="0.2">
      <c r="A709" s="13" t="s">
        <v>420</v>
      </c>
      <c r="B709" s="11" t="s">
        <v>983</v>
      </c>
      <c r="C709" s="19">
        <v>422.49599999999998</v>
      </c>
      <c r="D709" s="19">
        <v>0</v>
      </c>
      <c r="E709" s="26">
        <f t="shared" si="20"/>
        <v>0</v>
      </c>
      <c r="F709" s="26">
        <v>0</v>
      </c>
      <c r="G709" s="26">
        <v>0</v>
      </c>
    </row>
    <row r="710" spans="1:7" ht="45" x14ac:dyDescent="0.2">
      <c r="A710" s="13" t="s">
        <v>421</v>
      </c>
      <c r="B710" s="11" t="s">
        <v>984</v>
      </c>
      <c r="C710" s="19">
        <v>422.49599999999998</v>
      </c>
      <c r="D710" s="19">
        <v>0</v>
      </c>
      <c r="E710" s="26">
        <f t="shared" si="20"/>
        <v>0</v>
      </c>
      <c r="F710" s="26">
        <v>0</v>
      </c>
      <c r="G710" s="26">
        <v>0</v>
      </c>
    </row>
    <row r="711" spans="1:7" ht="33.75" x14ac:dyDescent="0.2">
      <c r="A711" s="13" t="s">
        <v>422</v>
      </c>
      <c r="B711" s="11" t="s">
        <v>985</v>
      </c>
      <c r="C711" s="19">
        <v>12866.14539</v>
      </c>
      <c r="D711" s="19">
        <v>9513.6292300000005</v>
      </c>
      <c r="E711" s="26">
        <f t="shared" si="20"/>
        <v>73.943119260834038</v>
      </c>
      <c r="F711" s="26">
        <v>11658.041999999999</v>
      </c>
      <c r="G711" s="26">
        <f t="shared" si="19"/>
        <v>81.605721012156252</v>
      </c>
    </row>
    <row r="712" spans="1:7" ht="33.75" x14ac:dyDescent="0.2">
      <c r="A712" s="13" t="s">
        <v>1440</v>
      </c>
      <c r="B712" s="11" t="s">
        <v>986</v>
      </c>
      <c r="C712" s="19">
        <v>3064.6303699999999</v>
      </c>
      <c r="D712" s="19">
        <v>2926.57746</v>
      </c>
      <c r="E712" s="26">
        <f t="shared" si="20"/>
        <v>95.4952834980879</v>
      </c>
      <c r="F712" s="26">
        <v>2721.4092400000004</v>
      </c>
      <c r="G712" s="26">
        <f t="shared" ref="G712:G775" si="21">D712/F712*100</f>
        <v>107.53904326421701</v>
      </c>
    </row>
    <row r="713" spans="1:7" ht="45" x14ac:dyDescent="0.2">
      <c r="A713" s="13" t="s">
        <v>1724</v>
      </c>
      <c r="B713" s="11" t="s">
        <v>1776</v>
      </c>
      <c r="C713" s="19">
        <v>710.9</v>
      </c>
      <c r="D713" s="19">
        <v>710.9</v>
      </c>
      <c r="E713" s="26">
        <f t="shared" si="20"/>
        <v>100</v>
      </c>
      <c r="F713" s="26">
        <v>125681.08757999999</v>
      </c>
      <c r="G713" s="26">
        <f t="shared" si="21"/>
        <v>0.56563800782475693</v>
      </c>
    </row>
    <row r="714" spans="1:7" ht="56.25" x14ac:dyDescent="0.2">
      <c r="A714" s="13" t="s">
        <v>1725</v>
      </c>
      <c r="B714" s="11" t="s">
        <v>1777</v>
      </c>
      <c r="C714" s="19">
        <v>710.9</v>
      </c>
      <c r="D714" s="19">
        <v>710.9</v>
      </c>
      <c r="E714" s="26">
        <f t="shared" si="20"/>
        <v>100</v>
      </c>
      <c r="F714" s="26">
        <v>125681.08757999999</v>
      </c>
      <c r="G714" s="26">
        <f t="shared" si="21"/>
        <v>0.56563800782475693</v>
      </c>
    </row>
    <row r="715" spans="1:7" ht="22.5" x14ac:dyDescent="0.2">
      <c r="A715" s="13" t="s">
        <v>423</v>
      </c>
      <c r="B715" s="11" t="s">
        <v>987</v>
      </c>
      <c r="C715" s="19">
        <v>110935.1</v>
      </c>
      <c r="D715" s="19">
        <v>106121.83651000001</v>
      </c>
      <c r="E715" s="26">
        <f t="shared" si="20"/>
        <v>95.661189749682478</v>
      </c>
      <c r="F715" s="26">
        <v>103832.71012</v>
      </c>
      <c r="G715" s="26">
        <f t="shared" si="21"/>
        <v>102.20462933824462</v>
      </c>
    </row>
    <row r="716" spans="1:7" ht="33.75" x14ac:dyDescent="0.2">
      <c r="A716" s="13" t="s">
        <v>424</v>
      </c>
      <c r="B716" s="11" t="s">
        <v>988</v>
      </c>
      <c r="C716" s="19">
        <v>110935.1</v>
      </c>
      <c r="D716" s="19">
        <v>106121.83651000001</v>
      </c>
      <c r="E716" s="26">
        <f t="shared" si="20"/>
        <v>95.661189749682478</v>
      </c>
      <c r="F716" s="26">
        <v>103832.71012</v>
      </c>
      <c r="G716" s="26">
        <f t="shared" si="21"/>
        <v>102.20462933824462</v>
      </c>
    </row>
    <row r="717" spans="1:7" ht="33.75" x14ac:dyDescent="0.2">
      <c r="A717" s="13" t="s">
        <v>425</v>
      </c>
      <c r="B717" s="11" t="s">
        <v>989</v>
      </c>
      <c r="C717" s="19">
        <v>566366.30000000005</v>
      </c>
      <c r="D717" s="19">
        <v>489063.96701999998</v>
      </c>
      <c r="E717" s="26">
        <f t="shared" si="20"/>
        <v>86.351177148075365</v>
      </c>
      <c r="F717" s="26">
        <v>161678.30366000001</v>
      </c>
      <c r="G717" s="26" t="s">
        <v>2040</v>
      </c>
    </row>
    <row r="718" spans="1:7" ht="33.75" x14ac:dyDescent="0.2">
      <c r="A718" s="13" t="s">
        <v>426</v>
      </c>
      <c r="B718" s="11" t="s">
        <v>990</v>
      </c>
      <c r="C718" s="19">
        <v>223590.1</v>
      </c>
      <c r="D718" s="19">
        <v>222885.22924000002</v>
      </c>
      <c r="E718" s="26">
        <f t="shared" si="20"/>
        <v>99.684748671788242</v>
      </c>
      <c r="F718" s="26">
        <v>900</v>
      </c>
      <c r="G718" s="26" t="s">
        <v>2040</v>
      </c>
    </row>
    <row r="719" spans="1:7" ht="33.75" x14ac:dyDescent="0.2">
      <c r="A719" s="13" t="s">
        <v>427</v>
      </c>
      <c r="B719" s="11" t="s">
        <v>991</v>
      </c>
      <c r="C719" s="19">
        <v>223590.1</v>
      </c>
      <c r="D719" s="19">
        <v>222885.22924000002</v>
      </c>
      <c r="E719" s="26">
        <f t="shared" si="20"/>
        <v>99.684748671788242</v>
      </c>
      <c r="F719" s="26">
        <v>900</v>
      </c>
      <c r="G719" s="26" t="s">
        <v>2040</v>
      </c>
    </row>
    <row r="720" spans="1:7" ht="67.5" x14ac:dyDescent="0.2">
      <c r="A720" s="13" t="s">
        <v>428</v>
      </c>
      <c r="B720" s="11" t="s">
        <v>992</v>
      </c>
      <c r="C720" s="19">
        <v>107.5</v>
      </c>
      <c r="D720" s="19">
        <v>107.32767</v>
      </c>
      <c r="E720" s="26">
        <f t="shared" si="20"/>
        <v>99.839693023255819</v>
      </c>
      <c r="F720" s="26">
        <v>106.78233999999999</v>
      </c>
      <c r="G720" s="26">
        <f t="shared" si="21"/>
        <v>100.51069306029443</v>
      </c>
    </row>
    <row r="721" spans="1:7" ht="45" x14ac:dyDescent="0.2">
      <c r="A721" s="13" t="s">
        <v>1312</v>
      </c>
      <c r="B721" s="32" t="s">
        <v>1320</v>
      </c>
      <c r="C721" s="19">
        <v>198</v>
      </c>
      <c r="D721" s="19">
        <v>197.923</v>
      </c>
      <c r="E721" s="26">
        <f t="shared" si="20"/>
        <v>99.961111111111109</v>
      </c>
      <c r="F721" s="26">
        <v>38.718000000000004</v>
      </c>
      <c r="G721" s="26" t="s">
        <v>2040</v>
      </c>
    </row>
    <row r="722" spans="1:7" ht="123.75" x14ac:dyDescent="0.2">
      <c r="A722" s="13" t="s">
        <v>1217</v>
      </c>
      <c r="B722" s="11" t="s">
        <v>993</v>
      </c>
      <c r="C722" s="19">
        <v>3833.1</v>
      </c>
      <c r="D722" s="19">
        <v>3813</v>
      </c>
      <c r="E722" s="26">
        <f t="shared" si="20"/>
        <v>99.475620255145969</v>
      </c>
      <c r="F722" s="26">
        <v>3757.98288</v>
      </c>
      <c r="G722" s="26">
        <f t="shared" si="21"/>
        <v>101.46400666945028</v>
      </c>
    </row>
    <row r="723" spans="1:7" ht="123.75" x14ac:dyDescent="0.2">
      <c r="A723" s="13" t="s">
        <v>1218</v>
      </c>
      <c r="B723" s="11" t="s">
        <v>994</v>
      </c>
      <c r="C723" s="19">
        <v>3833.1</v>
      </c>
      <c r="D723" s="19">
        <v>3813</v>
      </c>
      <c r="E723" s="26">
        <f t="shared" si="20"/>
        <v>99.475620255145969</v>
      </c>
      <c r="F723" s="26">
        <v>3757.98288</v>
      </c>
      <c r="G723" s="26">
        <f t="shared" si="21"/>
        <v>101.46400666945028</v>
      </c>
    </row>
    <row r="724" spans="1:7" ht="33.75" x14ac:dyDescent="0.2">
      <c r="A724" s="13" t="s">
        <v>2023</v>
      </c>
      <c r="B724" s="11" t="s">
        <v>2024</v>
      </c>
      <c r="C724" s="19">
        <v>0</v>
      </c>
      <c r="D724" s="19">
        <v>0</v>
      </c>
      <c r="E724" s="26">
        <v>0</v>
      </c>
      <c r="F724" s="26">
        <v>96536.5</v>
      </c>
      <c r="G724" s="26">
        <f t="shared" si="21"/>
        <v>0</v>
      </c>
    </row>
    <row r="725" spans="1:7" ht="33.75" x14ac:dyDescent="0.2">
      <c r="A725" s="13" t="s">
        <v>1441</v>
      </c>
      <c r="B725" s="11" t="s">
        <v>1533</v>
      </c>
      <c r="C725" s="19">
        <v>25500</v>
      </c>
      <c r="D725" s="19">
        <v>25500</v>
      </c>
      <c r="E725" s="26">
        <f t="shared" si="20"/>
        <v>100</v>
      </c>
      <c r="F725" s="26">
        <v>0</v>
      </c>
      <c r="G725" s="26">
        <v>0</v>
      </c>
    </row>
    <row r="726" spans="1:7" ht="45" x14ac:dyDescent="0.2">
      <c r="A726" s="13" t="s">
        <v>1442</v>
      </c>
      <c r="B726" s="11" t="s">
        <v>1534</v>
      </c>
      <c r="C726" s="19">
        <v>25500</v>
      </c>
      <c r="D726" s="19">
        <v>25500</v>
      </c>
      <c r="E726" s="26">
        <f t="shared" si="20"/>
        <v>100</v>
      </c>
      <c r="F726" s="26">
        <v>0</v>
      </c>
      <c r="G726" s="26">
        <v>0</v>
      </c>
    </row>
    <row r="727" spans="1:7" ht="45" x14ac:dyDescent="0.2">
      <c r="A727" s="13" t="s">
        <v>1443</v>
      </c>
      <c r="B727" s="11" t="s">
        <v>1321</v>
      </c>
      <c r="C727" s="19">
        <v>582697.1</v>
      </c>
      <c r="D727" s="19">
        <v>556602.66278000001</v>
      </c>
      <c r="E727" s="26">
        <f t="shared" si="20"/>
        <v>95.521783578466412</v>
      </c>
      <c r="F727" s="26">
        <v>186104.89918000001</v>
      </c>
      <c r="G727" s="26" t="s">
        <v>2040</v>
      </c>
    </row>
    <row r="728" spans="1:7" ht="45" x14ac:dyDescent="0.2">
      <c r="A728" s="13" t="s">
        <v>1444</v>
      </c>
      <c r="B728" s="11" t="s">
        <v>1322</v>
      </c>
      <c r="C728" s="19">
        <v>582697.1</v>
      </c>
      <c r="D728" s="19">
        <v>556602.66278000001</v>
      </c>
      <c r="E728" s="26">
        <f t="shared" si="20"/>
        <v>95.521783578466412</v>
      </c>
      <c r="F728" s="26">
        <v>186104.89918000001</v>
      </c>
      <c r="G728" s="26" t="s">
        <v>2040</v>
      </c>
    </row>
    <row r="729" spans="1:7" ht="45" x14ac:dyDescent="0.2">
      <c r="A729" s="13" t="s">
        <v>1876</v>
      </c>
      <c r="B729" s="11" t="s">
        <v>1921</v>
      </c>
      <c r="C729" s="19">
        <v>7418.9</v>
      </c>
      <c r="D729" s="19">
        <v>7418.9</v>
      </c>
      <c r="E729" s="26">
        <f t="shared" si="20"/>
        <v>100</v>
      </c>
      <c r="F729" s="26">
        <v>0</v>
      </c>
      <c r="G729" s="26">
        <v>0</v>
      </c>
    </row>
    <row r="730" spans="1:7" ht="22.5" x14ac:dyDescent="0.2">
      <c r="A730" s="13" t="s">
        <v>1808</v>
      </c>
      <c r="B730" s="32" t="s">
        <v>1793</v>
      </c>
      <c r="C730" s="19">
        <v>2650000</v>
      </c>
      <c r="D730" s="19">
        <v>2649970.9920000001</v>
      </c>
      <c r="E730" s="26">
        <f t="shared" si="20"/>
        <v>99.998905358490561</v>
      </c>
      <c r="F730" s="26">
        <v>0</v>
      </c>
      <c r="G730" s="26">
        <v>0</v>
      </c>
    </row>
    <row r="731" spans="1:7" ht="22.5" x14ac:dyDescent="0.2">
      <c r="A731" s="13" t="s">
        <v>1809</v>
      </c>
      <c r="B731" s="32" t="s">
        <v>1830</v>
      </c>
      <c r="C731" s="19">
        <v>2650000</v>
      </c>
      <c r="D731" s="19">
        <v>2649970.9920000001</v>
      </c>
      <c r="E731" s="26">
        <f t="shared" ref="E731:E793" si="22">D731/C731*100</f>
        <v>99.998905358490561</v>
      </c>
      <c r="F731" s="26">
        <v>0</v>
      </c>
      <c r="G731" s="26">
        <v>0</v>
      </c>
    </row>
    <row r="732" spans="1:7" ht="33.75" x14ac:dyDescent="0.2">
      <c r="A732" s="13" t="s">
        <v>429</v>
      </c>
      <c r="B732" s="32" t="s">
        <v>995</v>
      </c>
      <c r="C732" s="19">
        <v>689906</v>
      </c>
      <c r="D732" s="19">
        <v>687076.31803999993</v>
      </c>
      <c r="E732" s="26">
        <f t="shared" si="22"/>
        <v>99.589845289068364</v>
      </c>
      <c r="F732" s="26">
        <v>668995.72254999995</v>
      </c>
      <c r="G732" s="26">
        <f t="shared" si="21"/>
        <v>102.70264739826473</v>
      </c>
    </row>
    <row r="733" spans="1:7" ht="45" x14ac:dyDescent="0.2">
      <c r="A733" s="13" t="s">
        <v>430</v>
      </c>
      <c r="B733" s="32" t="s">
        <v>996</v>
      </c>
      <c r="C733" s="19">
        <v>689906</v>
      </c>
      <c r="D733" s="19">
        <v>687076.31803999993</v>
      </c>
      <c r="E733" s="26">
        <f t="shared" si="22"/>
        <v>99.589845289068364</v>
      </c>
      <c r="F733" s="26">
        <v>668995.72254999995</v>
      </c>
      <c r="G733" s="26">
        <f t="shared" si="21"/>
        <v>102.70264739826473</v>
      </c>
    </row>
    <row r="734" spans="1:7" ht="90" x14ac:dyDescent="0.2">
      <c r="A734" s="13" t="s">
        <v>431</v>
      </c>
      <c r="B734" s="11" t="s">
        <v>997</v>
      </c>
      <c r="C734" s="19">
        <v>1595.8</v>
      </c>
      <c r="D734" s="19">
        <v>587.36219999999992</v>
      </c>
      <c r="E734" s="26">
        <f t="shared" si="22"/>
        <v>36.806755232485273</v>
      </c>
      <c r="F734" s="26">
        <v>364.47740000000005</v>
      </c>
      <c r="G734" s="26">
        <f t="shared" si="21"/>
        <v>161.15188486309435</v>
      </c>
    </row>
    <row r="735" spans="1:7" ht="45" x14ac:dyDescent="0.2">
      <c r="A735" s="13" t="s">
        <v>1246</v>
      </c>
      <c r="B735" s="11" t="s">
        <v>1254</v>
      </c>
      <c r="C735" s="19">
        <v>290000</v>
      </c>
      <c r="D735" s="19">
        <v>290000</v>
      </c>
      <c r="E735" s="26">
        <f t="shared" si="22"/>
        <v>100</v>
      </c>
      <c r="F735" s="26">
        <v>181360</v>
      </c>
      <c r="G735" s="26">
        <f t="shared" si="21"/>
        <v>159.90295544772829</v>
      </c>
    </row>
    <row r="736" spans="1:7" ht="45" x14ac:dyDescent="0.2">
      <c r="A736" s="13" t="s">
        <v>1247</v>
      </c>
      <c r="B736" s="11" t="s">
        <v>1255</v>
      </c>
      <c r="C736" s="19">
        <v>290000</v>
      </c>
      <c r="D736" s="19">
        <v>290000</v>
      </c>
      <c r="E736" s="26">
        <f t="shared" si="22"/>
        <v>100</v>
      </c>
      <c r="F736" s="26">
        <v>181360</v>
      </c>
      <c r="G736" s="26">
        <f t="shared" si="21"/>
        <v>159.90295544772829</v>
      </c>
    </row>
    <row r="737" spans="1:7" ht="33.75" x14ac:dyDescent="0.2">
      <c r="A737" s="13" t="s">
        <v>432</v>
      </c>
      <c r="B737" s="11" t="s">
        <v>998</v>
      </c>
      <c r="C737" s="19">
        <v>267354.40000000002</v>
      </c>
      <c r="D737" s="19">
        <v>266495.56955000001</v>
      </c>
      <c r="E737" s="26">
        <f t="shared" si="22"/>
        <v>99.678767041051131</v>
      </c>
      <c r="F737" s="26">
        <v>455959.69985000003</v>
      </c>
      <c r="G737" s="26">
        <f t="shared" si="21"/>
        <v>58.447176282831734</v>
      </c>
    </row>
    <row r="738" spans="1:7" ht="33.75" x14ac:dyDescent="0.2">
      <c r="A738" s="13" t="s">
        <v>433</v>
      </c>
      <c r="B738" s="11" t="s">
        <v>999</v>
      </c>
      <c r="C738" s="19">
        <v>267354.40000000002</v>
      </c>
      <c r="D738" s="19">
        <v>266495.56955000001</v>
      </c>
      <c r="E738" s="26">
        <f t="shared" si="22"/>
        <v>99.678767041051131</v>
      </c>
      <c r="F738" s="26">
        <v>455959.69985000003</v>
      </c>
      <c r="G738" s="26">
        <f t="shared" si="21"/>
        <v>58.447176282831734</v>
      </c>
    </row>
    <row r="739" spans="1:7" ht="22.5" x14ac:dyDescent="0.2">
      <c r="A739" s="13" t="s">
        <v>434</v>
      </c>
      <c r="B739" s="11" t="s">
        <v>1000</v>
      </c>
      <c r="C739" s="19">
        <v>1300</v>
      </c>
      <c r="D739" s="19">
        <v>1300</v>
      </c>
      <c r="E739" s="26">
        <f t="shared" si="22"/>
        <v>100</v>
      </c>
      <c r="F739" s="26">
        <v>300</v>
      </c>
      <c r="G739" s="26" t="s">
        <v>2040</v>
      </c>
    </row>
    <row r="740" spans="1:7" ht="22.5" x14ac:dyDescent="0.2">
      <c r="A740" s="13" t="s">
        <v>435</v>
      </c>
      <c r="B740" s="32" t="s">
        <v>1001</v>
      </c>
      <c r="C740" s="19">
        <v>1300</v>
      </c>
      <c r="D740" s="19">
        <v>1300</v>
      </c>
      <c r="E740" s="26">
        <f t="shared" si="22"/>
        <v>100</v>
      </c>
      <c r="F740" s="26">
        <v>300</v>
      </c>
      <c r="G740" s="26" t="s">
        <v>2040</v>
      </c>
    </row>
    <row r="741" spans="1:7" ht="22.5" x14ac:dyDescent="0.2">
      <c r="A741" s="13" t="s">
        <v>1445</v>
      </c>
      <c r="B741" s="11" t="s">
        <v>1535</v>
      </c>
      <c r="C741" s="19">
        <v>15000</v>
      </c>
      <c r="D741" s="19">
        <v>15000</v>
      </c>
      <c r="E741" s="26">
        <f t="shared" si="22"/>
        <v>100</v>
      </c>
      <c r="F741" s="26">
        <v>0</v>
      </c>
      <c r="G741" s="26">
        <v>0</v>
      </c>
    </row>
    <row r="742" spans="1:7" ht="22.5" x14ac:dyDescent="0.2">
      <c r="A742" s="13" t="s">
        <v>1446</v>
      </c>
      <c r="B742" s="11" t="s">
        <v>1536</v>
      </c>
      <c r="C742" s="19">
        <v>15000</v>
      </c>
      <c r="D742" s="19">
        <v>15000</v>
      </c>
      <c r="E742" s="26">
        <f t="shared" si="22"/>
        <v>100</v>
      </c>
      <c r="F742" s="26">
        <v>0</v>
      </c>
      <c r="G742" s="26">
        <v>0</v>
      </c>
    </row>
    <row r="743" spans="1:7" ht="45" x14ac:dyDescent="0.2">
      <c r="A743" s="13" t="s">
        <v>436</v>
      </c>
      <c r="B743" s="11" t="s">
        <v>1002</v>
      </c>
      <c r="C743" s="19">
        <v>379.9</v>
      </c>
      <c r="D743" s="19">
        <v>379.06596000000002</v>
      </c>
      <c r="E743" s="26">
        <f t="shared" si="22"/>
        <v>99.780458015267186</v>
      </c>
      <c r="F743" s="26">
        <v>406.58398</v>
      </c>
      <c r="G743" s="26">
        <f t="shared" si="21"/>
        <v>93.231897626660071</v>
      </c>
    </row>
    <row r="744" spans="1:7" ht="45" x14ac:dyDescent="0.2">
      <c r="A744" s="13" t="s">
        <v>437</v>
      </c>
      <c r="B744" s="11" t="s">
        <v>1003</v>
      </c>
      <c r="C744" s="19">
        <v>379.9</v>
      </c>
      <c r="D744" s="19">
        <v>379.06596000000002</v>
      </c>
      <c r="E744" s="26">
        <f t="shared" si="22"/>
        <v>99.780458015267186</v>
      </c>
      <c r="F744" s="26">
        <v>406.58398</v>
      </c>
      <c r="G744" s="26">
        <f t="shared" si="21"/>
        <v>93.231897626660071</v>
      </c>
    </row>
    <row r="745" spans="1:7" ht="33.75" x14ac:dyDescent="0.2">
      <c r="A745" s="13" t="s">
        <v>1877</v>
      </c>
      <c r="B745" s="11" t="s">
        <v>1922</v>
      </c>
      <c r="C745" s="19">
        <v>25380</v>
      </c>
      <c r="D745" s="19">
        <v>25380</v>
      </c>
      <c r="E745" s="26">
        <f t="shared" si="22"/>
        <v>100</v>
      </c>
      <c r="F745" s="26">
        <v>0</v>
      </c>
      <c r="G745" s="26">
        <v>0</v>
      </c>
    </row>
    <row r="746" spans="1:7" ht="33.75" x14ac:dyDescent="0.2">
      <c r="A746" s="13" t="s">
        <v>1878</v>
      </c>
      <c r="B746" s="11" t="s">
        <v>1923</v>
      </c>
      <c r="C746" s="19">
        <v>25380</v>
      </c>
      <c r="D746" s="19">
        <v>25380</v>
      </c>
      <c r="E746" s="26">
        <f t="shared" si="22"/>
        <v>100</v>
      </c>
      <c r="F746" s="26">
        <v>0</v>
      </c>
      <c r="G746" s="26">
        <v>0</v>
      </c>
    </row>
    <row r="747" spans="1:7" ht="22.5" x14ac:dyDescent="0.2">
      <c r="A747" s="13" t="s">
        <v>1726</v>
      </c>
      <c r="B747" s="11" t="s">
        <v>1778</v>
      </c>
      <c r="C747" s="19">
        <v>3273110.7</v>
      </c>
      <c r="D747" s="19">
        <v>3023061.1260100002</v>
      </c>
      <c r="E747" s="26">
        <f t="shared" si="22"/>
        <v>92.360491382402671</v>
      </c>
      <c r="F747" s="26">
        <v>2325755.4254000001</v>
      </c>
      <c r="G747" s="26">
        <f t="shared" si="21"/>
        <v>129.98190149293418</v>
      </c>
    </row>
    <row r="748" spans="1:7" ht="33.75" x14ac:dyDescent="0.2">
      <c r="A748" s="13" t="s">
        <v>1681</v>
      </c>
      <c r="B748" s="11" t="s">
        <v>1682</v>
      </c>
      <c r="C748" s="19">
        <v>3273110.7</v>
      </c>
      <c r="D748" s="19">
        <v>3023061.1260100002</v>
      </c>
      <c r="E748" s="26">
        <f t="shared" si="22"/>
        <v>92.360491382402671</v>
      </c>
      <c r="F748" s="26">
        <v>2325755.4254000001</v>
      </c>
      <c r="G748" s="26">
        <f t="shared" si="21"/>
        <v>129.98190149293418</v>
      </c>
    </row>
    <row r="749" spans="1:7" x14ac:dyDescent="0.2">
      <c r="A749" s="13" t="s">
        <v>438</v>
      </c>
      <c r="B749" s="11" t="s">
        <v>1004</v>
      </c>
      <c r="C749" s="19">
        <f>C750+C752</f>
        <v>441030.71492</v>
      </c>
      <c r="D749" s="19">
        <v>383571.72243999998</v>
      </c>
      <c r="E749" s="26">
        <f t="shared" si="22"/>
        <v>86.971657407030563</v>
      </c>
      <c r="F749" s="26">
        <v>71255.714319999999</v>
      </c>
      <c r="G749" s="26" t="s">
        <v>2040</v>
      </c>
    </row>
    <row r="750" spans="1:7" ht="22.5" x14ac:dyDescent="0.2">
      <c r="A750" s="13" t="s">
        <v>439</v>
      </c>
      <c r="B750" s="11" t="s">
        <v>1005</v>
      </c>
      <c r="C750" s="19">
        <v>437766.3</v>
      </c>
      <c r="D750" s="19">
        <v>383571.72243999998</v>
      </c>
      <c r="E750" s="26">
        <f t="shared" si="22"/>
        <v>87.620203391627001</v>
      </c>
      <c r="F750" s="26">
        <v>71255.714319999999</v>
      </c>
      <c r="G750" s="26" t="s">
        <v>2040</v>
      </c>
    </row>
    <row r="751" spans="1:7" ht="12" customHeight="1" x14ac:dyDescent="0.2">
      <c r="A751" s="13" t="s">
        <v>1879</v>
      </c>
      <c r="B751" s="11" t="s">
        <v>1924</v>
      </c>
      <c r="C751" s="19">
        <v>4.7E-2</v>
      </c>
      <c r="D751" s="19">
        <v>0</v>
      </c>
      <c r="E751" s="26">
        <f t="shared" si="22"/>
        <v>0</v>
      </c>
      <c r="F751" s="26">
        <v>0</v>
      </c>
      <c r="G751" s="26">
        <v>0</v>
      </c>
    </row>
    <row r="752" spans="1:7" ht="22.5" x14ac:dyDescent="0.2">
      <c r="A752" s="13" t="s">
        <v>1447</v>
      </c>
      <c r="B752" s="11" t="s">
        <v>1537</v>
      </c>
      <c r="C752" s="19">
        <v>3264.4149199999997</v>
      </c>
      <c r="D752" s="19">
        <v>0</v>
      </c>
      <c r="E752" s="26">
        <f t="shared" si="22"/>
        <v>0</v>
      </c>
      <c r="F752" s="26">
        <v>0</v>
      </c>
      <c r="G752" s="26">
        <v>0</v>
      </c>
    </row>
    <row r="753" spans="1:7" ht="22.5" x14ac:dyDescent="0.2">
      <c r="A753" s="13" t="s">
        <v>1810</v>
      </c>
      <c r="B753" s="11" t="s">
        <v>1831</v>
      </c>
      <c r="C753" s="19">
        <v>1.4E-3</v>
      </c>
      <c r="D753" s="19">
        <v>0</v>
      </c>
      <c r="E753" s="26">
        <f t="shared" si="22"/>
        <v>0</v>
      </c>
      <c r="F753" s="26">
        <v>0</v>
      </c>
      <c r="G753" s="26">
        <v>0</v>
      </c>
    </row>
    <row r="754" spans="1:7" ht="21.75" x14ac:dyDescent="0.2">
      <c r="A754" s="35" t="s">
        <v>440</v>
      </c>
      <c r="B754" s="15" t="s">
        <v>1006</v>
      </c>
      <c r="C754" s="21">
        <v>517048.7</v>
      </c>
      <c r="D754" s="21">
        <v>329251.64591000002</v>
      </c>
      <c r="E754" s="20">
        <f t="shared" si="22"/>
        <v>63.679039500534472</v>
      </c>
      <c r="F754" s="20">
        <v>256760.98141000001</v>
      </c>
      <c r="G754" s="20">
        <f t="shared" si="21"/>
        <v>128.23274163462003</v>
      </c>
    </row>
    <row r="755" spans="1:7" ht="22.5" x14ac:dyDescent="0.2">
      <c r="A755" s="13" t="s">
        <v>441</v>
      </c>
      <c r="B755" s="11" t="s">
        <v>1007</v>
      </c>
      <c r="C755" s="19">
        <v>517048.7</v>
      </c>
      <c r="D755" s="19">
        <v>329251.64591000002</v>
      </c>
      <c r="E755" s="26">
        <f t="shared" si="22"/>
        <v>63.679039500534472</v>
      </c>
      <c r="F755" s="26">
        <v>256710.98141000001</v>
      </c>
      <c r="G755" s="26">
        <f t="shared" si="21"/>
        <v>128.25771772659127</v>
      </c>
    </row>
    <row r="756" spans="1:7" ht="67.5" x14ac:dyDescent="0.2">
      <c r="A756" s="13" t="s">
        <v>442</v>
      </c>
      <c r="B756" s="11" t="s">
        <v>1008</v>
      </c>
      <c r="C756" s="19">
        <v>517048.7</v>
      </c>
      <c r="D756" s="19">
        <v>329251.64591000002</v>
      </c>
      <c r="E756" s="26">
        <f t="shared" si="22"/>
        <v>63.679039500534472</v>
      </c>
      <c r="F756" s="26">
        <v>256710.98141000001</v>
      </c>
      <c r="G756" s="26">
        <f t="shared" si="21"/>
        <v>128.25771772659127</v>
      </c>
    </row>
    <row r="757" spans="1:7" ht="22.5" x14ac:dyDescent="0.2">
      <c r="A757" s="13" t="s">
        <v>2025</v>
      </c>
      <c r="B757" s="11" t="s">
        <v>2026</v>
      </c>
      <c r="C757" s="19">
        <v>0</v>
      </c>
      <c r="D757" s="19">
        <v>0</v>
      </c>
      <c r="E757" s="26">
        <v>0</v>
      </c>
      <c r="F757" s="26">
        <v>50</v>
      </c>
      <c r="G757" s="26">
        <f t="shared" si="21"/>
        <v>0</v>
      </c>
    </row>
    <row r="758" spans="1:7" ht="22.5" x14ac:dyDescent="0.2">
      <c r="A758" s="13" t="s">
        <v>2027</v>
      </c>
      <c r="B758" s="11" t="s">
        <v>2028</v>
      </c>
      <c r="C758" s="19">
        <v>0</v>
      </c>
      <c r="D758" s="19">
        <v>0</v>
      </c>
      <c r="E758" s="26">
        <v>0</v>
      </c>
      <c r="F758" s="26">
        <v>50</v>
      </c>
      <c r="G758" s="26">
        <f t="shared" si="21"/>
        <v>0</v>
      </c>
    </row>
    <row r="759" spans="1:7" ht="21.75" x14ac:dyDescent="0.2">
      <c r="A759" s="35" t="s">
        <v>443</v>
      </c>
      <c r="B759" s="15" t="s">
        <v>1009</v>
      </c>
      <c r="C759" s="21">
        <f>75735.73882+C760</f>
        <v>86045.738819999999</v>
      </c>
      <c r="D759" s="21">
        <v>86651.44872</v>
      </c>
      <c r="E759" s="20">
        <f t="shared" si="22"/>
        <v>100.7039394493051</v>
      </c>
      <c r="F759" s="20">
        <v>115155.01831999999</v>
      </c>
      <c r="G759" s="20">
        <f t="shared" si="21"/>
        <v>75.247653106360957</v>
      </c>
    </row>
    <row r="760" spans="1:7" ht="22.5" x14ac:dyDescent="0.2">
      <c r="A760" s="13" t="s">
        <v>1880</v>
      </c>
      <c r="B760" s="32" t="s">
        <v>1925</v>
      </c>
      <c r="C760" s="19">
        <v>10310</v>
      </c>
      <c r="D760" s="19">
        <v>10310</v>
      </c>
      <c r="E760" s="26">
        <f t="shared" si="22"/>
        <v>100</v>
      </c>
      <c r="F760" s="26">
        <v>0</v>
      </c>
      <c r="G760" s="26">
        <v>0</v>
      </c>
    </row>
    <row r="761" spans="1:7" ht="22.5" x14ac:dyDescent="0.2">
      <c r="A761" s="13" t="s">
        <v>1881</v>
      </c>
      <c r="B761" s="11" t="s">
        <v>1926</v>
      </c>
      <c r="C761" s="19">
        <v>10310</v>
      </c>
      <c r="D761" s="19">
        <v>10310</v>
      </c>
      <c r="E761" s="26">
        <f t="shared" si="22"/>
        <v>100</v>
      </c>
      <c r="F761" s="26">
        <v>0</v>
      </c>
      <c r="G761" s="26">
        <v>0</v>
      </c>
    </row>
    <row r="762" spans="1:7" ht="22.5" x14ac:dyDescent="0.2">
      <c r="A762" s="13" t="s">
        <v>444</v>
      </c>
      <c r="B762" s="11" t="s">
        <v>1010</v>
      </c>
      <c r="C762" s="19">
        <v>73974.83</v>
      </c>
      <c r="D762" s="19">
        <v>74274.389900000009</v>
      </c>
      <c r="E762" s="26">
        <f t="shared" si="22"/>
        <v>100.4049484128588</v>
      </c>
      <c r="F762" s="26">
        <v>84916.551769999991</v>
      </c>
      <c r="G762" s="26">
        <f t="shared" si="21"/>
        <v>87.467505865258502</v>
      </c>
    </row>
    <row r="763" spans="1:7" ht="22.5" x14ac:dyDescent="0.2">
      <c r="A763" s="13" t="s">
        <v>1811</v>
      </c>
      <c r="B763" s="11" t="s">
        <v>1832</v>
      </c>
      <c r="C763" s="19">
        <v>5197.317</v>
      </c>
      <c r="D763" s="19">
        <v>5197.317</v>
      </c>
      <c r="E763" s="26">
        <f t="shared" si="22"/>
        <v>100</v>
      </c>
      <c r="F763" s="26">
        <v>0</v>
      </c>
      <c r="G763" s="26">
        <v>0</v>
      </c>
    </row>
    <row r="764" spans="1:7" ht="22.5" x14ac:dyDescent="0.2">
      <c r="A764" s="13" t="s">
        <v>1882</v>
      </c>
      <c r="B764" s="11" t="s">
        <v>1927</v>
      </c>
      <c r="C764" s="19">
        <v>155.31700000000001</v>
      </c>
      <c r="D764" s="19">
        <v>155.31700000000001</v>
      </c>
      <c r="E764" s="26">
        <f t="shared" si="22"/>
        <v>100</v>
      </c>
      <c r="F764" s="26">
        <v>431.37</v>
      </c>
      <c r="G764" s="26">
        <f t="shared" si="21"/>
        <v>36.005517305329533</v>
      </c>
    </row>
    <row r="765" spans="1:7" ht="33.75" x14ac:dyDescent="0.2">
      <c r="A765" s="13" t="s">
        <v>445</v>
      </c>
      <c r="B765" s="11" t="s">
        <v>1011</v>
      </c>
      <c r="C765" s="19">
        <v>2000</v>
      </c>
      <c r="D765" s="19">
        <v>2198.6790000000001</v>
      </c>
      <c r="E765" s="26">
        <f t="shared" si="22"/>
        <v>109.93395000000001</v>
      </c>
      <c r="F765" s="26">
        <v>1628.18677</v>
      </c>
      <c r="G765" s="26">
        <f t="shared" si="21"/>
        <v>135.03850052779879</v>
      </c>
    </row>
    <row r="766" spans="1:7" ht="22.5" x14ac:dyDescent="0.2">
      <c r="A766" s="13" t="s">
        <v>1219</v>
      </c>
      <c r="B766" s="11" t="s">
        <v>1234</v>
      </c>
      <c r="C766" s="19">
        <v>71974.83</v>
      </c>
      <c r="D766" s="19">
        <v>72075.710900000005</v>
      </c>
      <c r="E766" s="26">
        <f t="shared" si="22"/>
        <v>100.14016135918627</v>
      </c>
      <c r="F766" s="26">
        <v>82856.994999999995</v>
      </c>
      <c r="G766" s="26">
        <f t="shared" si="21"/>
        <v>86.988082177008721</v>
      </c>
    </row>
    <row r="767" spans="1:7" ht="22.5" x14ac:dyDescent="0.2">
      <c r="A767" s="13" t="s">
        <v>1812</v>
      </c>
      <c r="B767" s="11" t="s">
        <v>1833</v>
      </c>
      <c r="C767" s="19">
        <v>5042</v>
      </c>
      <c r="D767" s="19">
        <v>5042</v>
      </c>
      <c r="E767" s="26">
        <f t="shared" si="22"/>
        <v>100</v>
      </c>
      <c r="F767" s="26">
        <v>0</v>
      </c>
      <c r="G767" s="26">
        <v>0</v>
      </c>
    </row>
    <row r="768" spans="1:7" ht="22.5" x14ac:dyDescent="0.2">
      <c r="A768" s="13" t="s">
        <v>1220</v>
      </c>
      <c r="B768" s="11" t="s">
        <v>1235</v>
      </c>
      <c r="C768" s="19">
        <v>1679.69382</v>
      </c>
      <c r="D768" s="19">
        <v>1859.69382</v>
      </c>
      <c r="E768" s="26">
        <f t="shared" si="22"/>
        <v>110.71623874879768</v>
      </c>
      <c r="F768" s="26">
        <v>354.54</v>
      </c>
      <c r="G768" s="26" t="s">
        <v>2040</v>
      </c>
    </row>
    <row r="769" spans="1:7" ht="22.5" x14ac:dyDescent="0.2">
      <c r="A769" s="13" t="s">
        <v>446</v>
      </c>
      <c r="B769" s="11" t="s">
        <v>1012</v>
      </c>
      <c r="C769" s="19">
        <v>3823.297</v>
      </c>
      <c r="D769" s="19">
        <v>3946.4465</v>
      </c>
      <c r="E769" s="26">
        <f t="shared" si="22"/>
        <v>103.22102886592384</v>
      </c>
      <c r="F769" s="26">
        <v>9603.2849700000006</v>
      </c>
      <c r="G769" s="26">
        <f t="shared" si="21"/>
        <v>41.094755725029785</v>
      </c>
    </row>
    <row r="770" spans="1:7" ht="22.5" x14ac:dyDescent="0.2">
      <c r="A770" s="13" t="s">
        <v>447</v>
      </c>
      <c r="B770" s="11" t="s">
        <v>1013</v>
      </c>
      <c r="C770" s="19">
        <v>-8939.3989999999994</v>
      </c>
      <c r="D770" s="19">
        <v>-8936.3984999999993</v>
      </c>
      <c r="E770" s="26">
        <f t="shared" si="22"/>
        <v>99.966435103746903</v>
      </c>
      <c r="F770" s="26">
        <v>20280.64158</v>
      </c>
      <c r="G770" s="26">
        <v>0</v>
      </c>
    </row>
    <row r="771" spans="1:7" ht="22.5" x14ac:dyDescent="0.2">
      <c r="A771" s="13" t="s">
        <v>1883</v>
      </c>
      <c r="B771" s="11" t="s">
        <v>1928</v>
      </c>
      <c r="C771" s="19">
        <v>203.43199999999999</v>
      </c>
      <c r="D771" s="19">
        <v>203.43199999999999</v>
      </c>
      <c r="E771" s="26">
        <f t="shared" si="22"/>
        <v>100</v>
      </c>
      <c r="F771" s="26">
        <v>0</v>
      </c>
      <c r="G771" s="26">
        <v>0</v>
      </c>
    </row>
    <row r="772" spans="1:7" ht="22.5" x14ac:dyDescent="0.2">
      <c r="A772" s="13" t="s">
        <v>1221</v>
      </c>
      <c r="B772" s="11" t="s">
        <v>1236</v>
      </c>
      <c r="C772" s="19">
        <v>1476.2618200000002</v>
      </c>
      <c r="D772" s="19">
        <v>1656.2618200000002</v>
      </c>
      <c r="E772" s="26">
        <f t="shared" si="22"/>
        <v>112.19295910531642</v>
      </c>
      <c r="F772" s="26">
        <v>354.54</v>
      </c>
      <c r="G772" s="26" t="s">
        <v>2040</v>
      </c>
    </row>
    <row r="773" spans="1:7" ht="22.5" x14ac:dyDescent="0.2">
      <c r="A773" s="13" t="s">
        <v>448</v>
      </c>
      <c r="B773" s="11" t="s">
        <v>1014</v>
      </c>
      <c r="C773" s="19">
        <v>3823.297</v>
      </c>
      <c r="D773" s="19">
        <v>3946.4465</v>
      </c>
      <c r="E773" s="26">
        <f t="shared" si="22"/>
        <v>103.22102886592384</v>
      </c>
      <c r="F773" s="26">
        <v>9603.2849700000006</v>
      </c>
      <c r="G773" s="26">
        <f t="shared" si="21"/>
        <v>41.094755725029785</v>
      </c>
    </row>
    <row r="774" spans="1:7" ht="22.5" x14ac:dyDescent="0.2">
      <c r="A774" s="13" t="s">
        <v>449</v>
      </c>
      <c r="B774" s="11" t="s">
        <v>1015</v>
      </c>
      <c r="C774" s="19">
        <v>-8939.3989999999994</v>
      </c>
      <c r="D774" s="19">
        <v>-8936.3984999999993</v>
      </c>
      <c r="E774" s="26">
        <f t="shared" si="22"/>
        <v>99.966435103746903</v>
      </c>
      <c r="F774" s="26">
        <v>20280.64158</v>
      </c>
      <c r="G774" s="26">
        <v>0</v>
      </c>
    </row>
    <row r="775" spans="1:7" x14ac:dyDescent="0.2">
      <c r="A775" s="35" t="s">
        <v>450</v>
      </c>
      <c r="B775" s="15" t="s">
        <v>1016</v>
      </c>
      <c r="C775" s="21">
        <v>48886.951590000004</v>
      </c>
      <c r="D775" s="21">
        <v>47664.634740000001</v>
      </c>
      <c r="E775" s="20">
        <f t="shared" si="22"/>
        <v>97.49970736516525</v>
      </c>
      <c r="F775" s="20">
        <v>68970.298479999998</v>
      </c>
      <c r="G775" s="20">
        <f t="shared" si="21"/>
        <v>69.108929191921348</v>
      </c>
    </row>
    <row r="776" spans="1:7" ht="22.5" x14ac:dyDescent="0.2">
      <c r="A776" s="13" t="s">
        <v>1302</v>
      </c>
      <c r="B776" s="11" t="s">
        <v>1305</v>
      </c>
      <c r="C776" s="19">
        <v>0</v>
      </c>
      <c r="D776" s="19">
        <v>80.900000000000006</v>
      </c>
      <c r="E776" s="26">
        <v>0</v>
      </c>
      <c r="F776" s="26">
        <v>352.1</v>
      </c>
      <c r="G776" s="26">
        <f t="shared" ref="G776:G812" si="23">D776/F776*100</f>
        <v>22.97642715137745</v>
      </c>
    </row>
    <row r="777" spans="1:7" ht="22.5" x14ac:dyDescent="0.2">
      <c r="A777" s="13" t="s">
        <v>1313</v>
      </c>
      <c r="B777" s="11" t="s">
        <v>1323</v>
      </c>
      <c r="C777" s="19">
        <v>0</v>
      </c>
      <c r="D777" s="19">
        <v>80.900000000000006</v>
      </c>
      <c r="E777" s="26">
        <v>0</v>
      </c>
      <c r="F777" s="26">
        <v>52.1</v>
      </c>
      <c r="G777" s="26">
        <f t="shared" si="23"/>
        <v>155.27831094049904</v>
      </c>
    </row>
    <row r="778" spans="1:7" ht="22.5" x14ac:dyDescent="0.2">
      <c r="A778" s="13" t="s">
        <v>1302</v>
      </c>
      <c r="B778" s="11" t="s">
        <v>2029</v>
      </c>
      <c r="C778" s="19">
        <v>0</v>
      </c>
      <c r="D778" s="19">
        <v>0</v>
      </c>
      <c r="E778" s="26">
        <v>0</v>
      </c>
      <c r="F778" s="26">
        <v>300</v>
      </c>
      <c r="G778" s="26">
        <f t="shared" si="23"/>
        <v>0</v>
      </c>
    </row>
    <row r="779" spans="1:7" x14ac:dyDescent="0.2">
      <c r="A779" s="13" t="s">
        <v>451</v>
      </c>
      <c r="B779" s="11" t="s">
        <v>1017</v>
      </c>
      <c r="C779" s="19">
        <v>1269.0999999999999</v>
      </c>
      <c r="D779" s="19">
        <v>1162.6185800000001</v>
      </c>
      <c r="E779" s="26">
        <f t="shared" si="22"/>
        <v>91.609690331731159</v>
      </c>
      <c r="F779" s="26">
        <v>9562.6617899999983</v>
      </c>
      <c r="G779" s="26">
        <f t="shared" si="23"/>
        <v>12.157897095302376</v>
      </c>
    </row>
    <row r="780" spans="1:7" x14ac:dyDescent="0.2">
      <c r="A780" s="13" t="s">
        <v>1448</v>
      </c>
      <c r="B780" s="11" t="s">
        <v>1538</v>
      </c>
      <c r="C780" s="19">
        <v>38641.278859999999</v>
      </c>
      <c r="D780" s="19">
        <v>37335.578889999997</v>
      </c>
      <c r="E780" s="26">
        <f t="shared" si="22"/>
        <v>96.620971125902315</v>
      </c>
      <c r="F780" s="26">
        <v>0</v>
      </c>
      <c r="G780" s="26">
        <v>0</v>
      </c>
    </row>
    <row r="781" spans="1:7" ht="22.5" x14ac:dyDescent="0.2">
      <c r="A781" s="13" t="s">
        <v>452</v>
      </c>
      <c r="B781" s="11" t="s">
        <v>1018</v>
      </c>
      <c r="C781" s="19">
        <v>600</v>
      </c>
      <c r="D781" s="19">
        <v>461.76</v>
      </c>
      <c r="E781" s="26">
        <f t="shared" si="22"/>
        <v>76.959999999999994</v>
      </c>
      <c r="F781" s="26">
        <v>262.39999999999998</v>
      </c>
      <c r="G781" s="26">
        <f t="shared" si="23"/>
        <v>175.97560975609755</v>
      </c>
    </row>
    <row r="782" spans="1:7" ht="22.5" x14ac:dyDescent="0.2">
      <c r="A782" s="13" t="s">
        <v>1449</v>
      </c>
      <c r="B782" s="11" t="s">
        <v>1539</v>
      </c>
      <c r="C782" s="19">
        <v>90</v>
      </c>
      <c r="D782" s="19">
        <v>65.7</v>
      </c>
      <c r="E782" s="26">
        <f t="shared" si="22"/>
        <v>73</v>
      </c>
      <c r="F782" s="26">
        <v>0</v>
      </c>
      <c r="G782" s="26">
        <v>0</v>
      </c>
    </row>
    <row r="783" spans="1:7" x14ac:dyDescent="0.2">
      <c r="A783" s="13" t="s">
        <v>451</v>
      </c>
      <c r="B783" s="11" t="s">
        <v>1019</v>
      </c>
      <c r="C783" s="19">
        <v>669.1</v>
      </c>
      <c r="D783" s="19">
        <v>700.85857999999996</v>
      </c>
      <c r="E783" s="26">
        <f t="shared" si="22"/>
        <v>104.74646241219547</v>
      </c>
      <c r="F783" s="26">
        <v>9300.2617899999987</v>
      </c>
      <c r="G783" s="26">
        <f t="shared" si="23"/>
        <v>7.535901631861484</v>
      </c>
    </row>
    <row r="784" spans="1:7" x14ac:dyDescent="0.2">
      <c r="A784" s="13" t="s">
        <v>1448</v>
      </c>
      <c r="B784" s="11" t="s">
        <v>1540</v>
      </c>
      <c r="C784" s="19">
        <v>38551.278859999999</v>
      </c>
      <c r="D784" s="19">
        <v>37269.87889</v>
      </c>
      <c r="E784" s="26">
        <f t="shared" si="22"/>
        <v>96.676115532630092</v>
      </c>
      <c r="F784" s="26">
        <v>0</v>
      </c>
      <c r="G784" s="26">
        <v>0</v>
      </c>
    </row>
    <row r="785" spans="1:7" x14ac:dyDescent="0.2">
      <c r="A785" s="13" t="s">
        <v>453</v>
      </c>
      <c r="B785" s="11" t="s">
        <v>1020</v>
      </c>
      <c r="C785" s="19">
        <v>1059.5466899999999</v>
      </c>
      <c r="D785" s="19">
        <v>1547.4603200000001</v>
      </c>
      <c r="E785" s="26">
        <f t="shared" si="22"/>
        <v>146.04928075420634</v>
      </c>
      <c r="F785" s="26">
        <v>40063.382859999998</v>
      </c>
      <c r="G785" s="26">
        <f t="shared" si="23"/>
        <v>3.8625303444982237</v>
      </c>
    </row>
    <row r="786" spans="1:7" x14ac:dyDescent="0.2">
      <c r="A786" s="13" t="s">
        <v>454</v>
      </c>
      <c r="B786" s="11" t="s">
        <v>1021</v>
      </c>
      <c r="C786" s="19">
        <v>7343.1619500000006</v>
      </c>
      <c r="D786" s="19">
        <v>6765.57744</v>
      </c>
      <c r="E786" s="26">
        <f t="shared" si="22"/>
        <v>92.13438960038188</v>
      </c>
      <c r="F786" s="26">
        <v>14718.040010000001</v>
      </c>
      <c r="G786" s="26">
        <f t="shared" si="23"/>
        <v>45.967923958646715</v>
      </c>
    </row>
    <row r="787" spans="1:7" x14ac:dyDescent="0.2">
      <c r="A787" s="13" t="s">
        <v>455</v>
      </c>
      <c r="B787" s="11" t="s">
        <v>1022</v>
      </c>
      <c r="C787" s="19">
        <v>573.86408999999992</v>
      </c>
      <c r="D787" s="19">
        <v>772.49950999999999</v>
      </c>
      <c r="E787" s="26">
        <f t="shared" si="22"/>
        <v>134.61366958856061</v>
      </c>
      <c r="F787" s="26">
        <v>4274.1138200000005</v>
      </c>
      <c r="G787" s="26">
        <f t="shared" si="23"/>
        <v>18.073910582006913</v>
      </c>
    </row>
    <row r="788" spans="1:7" ht="45" x14ac:dyDescent="0.2">
      <c r="A788" s="13" t="s">
        <v>2030</v>
      </c>
      <c r="B788" s="11" t="s">
        <v>2031</v>
      </c>
      <c r="C788" s="19">
        <v>0</v>
      </c>
      <c r="D788" s="19">
        <v>0</v>
      </c>
      <c r="E788" s="26">
        <v>0</v>
      </c>
      <c r="F788" s="26">
        <v>200</v>
      </c>
      <c r="G788" s="26">
        <f t="shared" si="23"/>
        <v>0</v>
      </c>
    </row>
    <row r="789" spans="1:7" ht="22.5" x14ac:dyDescent="0.2">
      <c r="A789" s="13" t="s">
        <v>2032</v>
      </c>
      <c r="B789" s="11" t="s">
        <v>2033</v>
      </c>
      <c r="C789" s="19">
        <v>0</v>
      </c>
      <c r="D789" s="19">
        <v>0</v>
      </c>
      <c r="E789" s="26">
        <v>0</v>
      </c>
      <c r="F789" s="26">
        <v>39044.30186</v>
      </c>
      <c r="G789" s="26">
        <f t="shared" si="23"/>
        <v>0</v>
      </c>
    </row>
    <row r="790" spans="1:7" ht="22.5" x14ac:dyDescent="0.2">
      <c r="A790" s="13" t="s">
        <v>456</v>
      </c>
      <c r="B790" s="11" t="s">
        <v>1023</v>
      </c>
      <c r="C790" s="19">
        <v>0</v>
      </c>
      <c r="D790" s="19">
        <v>18.149999999999999</v>
      </c>
      <c r="E790" s="26">
        <v>0</v>
      </c>
      <c r="F790" s="26">
        <v>43.65</v>
      </c>
      <c r="G790" s="26">
        <f t="shared" si="23"/>
        <v>41.580756013745699</v>
      </c>
    </row>
    <row r="791" spans="1:7" x14ac:dyDescent="0.2">
      <c r="A791" s="13" t="s">
        <v>453</v>
      </c>
      <c r="B791" s="11" t="s">
        <v>1024</v>
      </c>
      <c r="C791" s="19">
        <v>1059.5466899999999</v>
      </c>
      <c r="D791" s="19">
        <v>1547.4603200000001</v>
      </c>
      <c r="E791" s="26">
        <f t="shared" si="22"/>
        <v>146.04928075420634</v>
      </c>
      <c r="F791" s="26">
        <v>1019.081</v>
      </c>
      <c r="G791" s="26">
        <f t="shared" si="23"/>
        <v>151.84860869744406</v>
      </c>
    </row>
    <row r="792" spans="1:7" x14ac:dyDescent="0.2">
      <c r="A792" s="13" t="s">
        <v>454</v>
      </c>
      <c r="B792" s="11" t="s">
        <v>1025</v>
      </c>
      <c r="C792" s="19">
        <v>7343.1619500000006</v>
      </c>
      <c r="D792" s="19">
        <v>6747.4274400000004</v>
      </c>
      <c r="E792" s="26">
        <f t="shared" si="22"/>
        <v>91.887220872202064</v>
      </c>
      <c r="F792" s="26">
        <v>14474.390009999999</v>
      </c>
      <c r="G792" s="26">
        <f t="shared" si="23"/>
        <v>46.616316372146734</v>
      </c>
    </row>
    <row r="793" spans="1:7" x14ac:dyDescent="0.2">
      <c r="A793" s="13" t="s">
        <v>455</v>
      </c>
      <c r="B793" s="11" t="s">
        <v>1026</v>
      </c>
      <c r="C793" s="19">
        <v>573.86408999999992</v>
      </c>
      <c r="D793" s="19">
        <v>772.49950999999999</v>
      </c>
      <c r="E793" s="26">
        <f t="shared" si="22"/>
        <v>134.61366958856061</v>
      </c>
      <c r="F793" s="26">
        <v>4274.1138200000005</v>
      </c>
      <c r="G793" s="26">
        <f t="shared" si="23"/>
        <v>18.073910582006913</v>
      </c>
    </row>
    <row r="794" spans="1:7" ht="42.75" x14ac:dyDescent="0.2">
      <c r="A794" s="35" t="s">
        <v>457</v>
      </c>
      <c r="B794" s="15" t="s">
        <v>1027</v>
      </c>
      <c r="C794" s="21">
        <v>6725.1588300000003</v>
      </c>
      <c r="D794" s="21">
        <v>119784.18645000001</v>
      </c>
      <c r="E794" s="20" t="s">
        <v>2040</v>
      </c>
      <c r="F794" s="20">
        <v>19181.01239</v>
      </c>
      <c r="G794" s="20" t="s">
        <v>2040</v>
      </c>
    </row>
    <row r="795" spans="1:7" ht="56.25" x14ac:dyDescent="0.2">
      <c r="A795" s="13" t="s">
        <v>458</v>
      </c>
      <c r="B795" s="11" t="s">
        <v>1028</v>
      </c>
      <c r="C795" s="19">
        <v>6725.1588300000003</v>
      </c>
      <c r="D795" s="19">
        <v>119784.18645000001</v>
      </c>
      <c r="E795" s="26" t="s">
        <v>2040</v>
      </c>
      <c r="F795" s="26">
        <v>19181.01239</v>
      </c>
      <c r="G795" s="26" t="s">
        <v>2040</v>
      </c>
    </row>
    <row r="796" spans="1:7" ht="45" x14ac:dyDescent="0.2">
      <c r="A796" s="13" t="s">
        <v>459</v>
      </c>
      <c r="B796" s="11" t="s">
        <v>1029</v>
      </c>
      <c r="C796" s="19">
        <v>0</v>
      </c>
      <c r="D796" s="19">
        <v>114056.53903</v>
      </c>
      <c r="E796" s="26">
        <v>0</v>
      </c>
      <c r="F796" s="26">
        <v>17064.605</v>
      </c>
      <c r="G796" s="26" t="s">
        <v>2040</v>
      </c>
    </row>
    <row r="797" spans="1:7" ht="45" x14ac:dyDescent="0.2">
      <c r="A797" s="13" t="s">
        <v>460</v>
      </c>
      <c r="B797" s="11" t="s">
        <v>1030</v>
      </c>
      <c r="C797" s="19">
        <v>0</v>
      </c>
      <c r="D797" s="19">
        <v>2715.3650400000001</v>
      </c>
      <c r="E797" s="26">
        <v>0</v>
      </c>
      <c r="F797" s="26">
        <v>1035.4749300000001</v>
      </c>
      <c r="G797" s="26" t="s">
        <v>2040</v>
      </c>
    </row>
    <row r="798" spans="1:7" ht="45" x14ac:dyDescent="0.2">
      <c r="A798" s="13" t="s">
        <v>461</v>
      </c>
      <c r="B798" s="11" t="s">
        <v>1031</v>
      </c>
      <c r="C798" s="19">
        <v>2648.4699000000001</v>
      </c>
      <c r="D798" s="19">
        <v>3012.2672799999996</v>
      </c>
      <c r="E798" s="26">
        <f t="shared" ref="E798:E821" si="24">D798/C798*100</f>
        <v>113.73613421092683</v>
      </c>
      <c r="F798" s="26">
        <v>1076.37646</v>
      </c>
      <c r="G798" s="26" t="s">
        <v>2040</v>
      </c>
    </row>
    <row r="799" spans="1:7" ht="45" x14ac:dyDescent="0.2">
      <c r="A799" s="13" t="s">
        <v>1222</v>
      </c>
      <c r="B799" s="11" t="s">
        <v>1237</v>
      </c>
      <c r="C799" s="19">
        <v>1201.9519299999999</v>
      </c>
      <c r="D799" s="19">
        <v>1.5099999999999999E-2</v>
      </c>
      <c r="E799" s="26">
        <v>0</v>
      </c>
      <c r="F799" s="26">
        <v>4.556</v>
      </c>
      <c r="G799" s="26">
        <f t="shared" si="23"/>
        <v>0.33143107989464443</v>
      </c>
    </row>
    <row r="800" spans="1:7" ht="45" x14ac:dyDescent="0.2">
      <c r="A800" s="13" t="s">
        <v>462</v>
      </c>
      <c r="B800" s="11" t="s">
        <v>1032</v>
      </c>
      <c r="C800" s="19">
        <v>2874.7370000000001</v>
      </c>
      <c r="D800" s="19">
        <v>0</v>
      </c>
      <c r="E800" s="26">
        <f t="shared" si="24"/>
        <v>0</v>
      </c>
      <c r="F800" s="26">
        <v>0</v>
      </c>
      <c r="G800" s="26">
        <v>0</v>
      </c>
    </row>
    <row r="801" spans="1:7" ht="22.5" x14ac:dyDescent="0.2">
      <c r="A801" s="13" t="s">
        <v>463</v>
      </c>
      <c r="B801" s="11" t="s">
        <v>1033</v>
      </c>
      <c r="C801" s="19">
        <v>0</v>
      </c>
      <c r="D801" s="19">
        <v>114056.53903</v>
      </c>
      <c r="E801" s="26">
        <v>0</v>
      </c>
      <c r="F801" s="26">
        <v>17064.605</v>
      </c>
      <c r="G801" s="26" t="s">
        <v>2040</v>
      </c>
    </row>
    <row r="802" spans="1:7" ht="22.5" x14ac:dyDescent="0.2">
      <c r="A802" s="13" t="s">
        <v>464</v>
      </c>
      <c r="B802" s="11" t="s">
        <v>1034</v>
      </c>
      <c r="C802" s="19">
        <v>0</v>
      </c>
      <c r="D802" s="19">
        <v>66188.764979999993</v>
      </c>
      <c r="E802" s="26">
        <v>0</v>
      </c>
      <c r="F802" s="26">
        <v>16637.68145</v>
      </c>
      <c r="G802" s="26" t="s">
        <v>2040</v>
      </c>
    </row>
    <row r="803" spans="1:7" ht="22.5" x14ac:dyDescent="0.2">
      <c r="A803" s="13" t="s">
        <v>2034</v>
      </c>
      <c r="B803" s="11" t="s">
        <v>2035</v>
      </c>
      <c r="C803" s="19">
        <v>0</v>
      </c>
      <c r="D803" s="19">
        <v>0</v>
      </c>
      <c r="E803" s="26">
        <v>0</v>
      </c>
      <c r="F803" s="26">
        <v>32</v>
      </c>
      <c r="G803" s="26">
        <f t="shared" si="23"/>
        <v>0</v>
      </c>
    </row>
    <row r="804" spans="1:7" ht="22.5" x14ac:dyDescent="0.2">
      <c r="A804" s="13" t="s">
        <v>465</v>
      </c>
      <c r="B804" s="11" t="s">
        <v>1035</v>
      </c>
      <c r="C804" s="19">
        <v>0</v>
      </c>
      <c r="D804" s="19">
        <v>47867.77405</v>
      </c>
      <c r="E804" s="26">
        <v>0</v>
      </c>
      <c r="F804" s="26">
        <v>394.92354999999998</v>
      </c>
      <c r="G804" s="26" t="s">
        <v>2040</v>
      </c>
    </row>
    <row r="805" spans="1:7" ht="22.5" x14ac:dyDescent="0.2">
      <c r="A805" s="13" t="s">
        <v>466</v>
      </c>
      <c r="B805" s="11" t="s">
        <v>1036</v>
      </c>
      <c r="C805" s="19">
        <v>0</v>
      </c>
      <c r="D805" s="19">
        <v>2715.3650400000001</v>
      </c>
      <c r="E805" s="26">
        <v>0</v>
      </c>
      <c r="F805" s="26">
        <v>1035.4749300000001</v>
      </c>
      <c r="G805" s="26" t="s">
        <v>2040</v>
      </c>
    </row>
    <row r="806" spans="1:7" ht="22.5" x14ac:dyDescent="0.2">
      <c r="A806" s="13" t="s">
        <v>467</v>
      </c>
      <c r="B806" s="11" t="s">
        <v>1037</v>
      </c>
      <c r="C806" s="19">
        <v>0</v>
      </c>
      <c r="D806" s="19">
        <v>2715.3650400000001</v>
      </c>
      <c r="E806" s="26">
        <v>0</v>
      </c>
      <c r="F806" s="26">
        <v>1035.38221</v>
      </c>
      <c r="G806" s="26" t="s">
        <v>2040</v>
      </c>
    </row>
    <row r="807" spans="1:7" ht="22.5" x14ac:dyDescent="0.2">
      <c r="A807" s="13" t="s">
        <v>2036</v>
      </c>
      <c r="B807" s="11" t="s">
        <v>2037</v>
      </c>
      <c r="C807" s="19">
        <v>0</v>
      </c>
      <c r="D807" s="19">
        <v>0</v>
      </c>
      <c r="E807" s="26">
        <v>0</v>
      </c>
      <c r="F807" s="26">
        <v>9.2719999999999997E-2</v>
      </c>
      <c r="G807" s="26">
        <f t="shared" si="23"/>
        <v>0</v>
      </c>
    </row>
    <row r="808" spans="1:7" ht="22.5" x14ac:dyDescent="0.2">
      <c r="A808" s="13" t="s">
        <v>468</v>
      </c>
      <c r="B808" s="11" t="s">
        <v>1038</v>
      </c>
      <c r="C808" s="19">
        <v>1778</v>
      </c>
      <c r="D808" s="19">
        <v>3012.2672799999996</v>
      </c>
      <c r="E808" s="26">
        <f t="shared" si="24"/>
        <v>169.41885714285712</v>
      </c>
      <c r="F808" s="26">
        <v>1076.37646</v>
      </c>
      <c r="G808" s="26" t="s">
        <v>2040</v>
      </c>
    </row>
    <row r="809" spans="1:7" ht="22.5" x14ac:dyDescent="0.2">
      <c r="A809" s="13" t="s">
        <v>1813</v>
      </c>
      <c r="B809" s="11" t="s">
        <v>1834</v>
      </c>
      <c r="C809" s="19">
        <v>0</v>
      </c>
      <c r="D809" s="19">
        <v>1.5099999999999999E-2</v>
      </c>
      <c r="E809" s="26">
        <v>0</v>
      </c>
      <c r="F809" s="26">
        <v>4.556</v>
      </c>
      <c r="G809" s="26">
        <f t="shared" si="23"/>
        <v>0.33143107989464443</v>
      </c>
    </row>
    <row r="810" spans="1:7" ht="22.5" x14ac:dyDescent="0.2">
      <c r="A810" s="13" t="s">
        <v>469</v>
      </c>
      <c r="B810" s="11" t="s">
        <v>1039</v>
      </c>
      <c r="C810" s="19">
        <v>1778</v>
      </c>
      <c r="D810" s="19">
        <v>3012.2672799999996</v>
      </c>
      <c r="E810" s="26">
        <f t="shared" si="24"/>
        <v>169.41885714285712</v>
      </c>
      <c r="F810" s="26">
        <v>1076.06657</v>
      </c>
      <c r="G810" s="26" t="s">
        <v>2040</v>
      </c>
    </row>
    <row r="811" spans="1:7" ht="22.5" x14ac:dyDescent="0.2">
      <c r="A811" s="13" t="s">
        <v>1814</v>
      </c>
      <c r="B811" s="11" t="s">
        <v>1835</v>
      </c>
      <c r="C811" s="19">
        <v>0</v>
      </c>
      <c r="D811" s="19">
        <v>1.5099999999999999E-2</v>
      </c>
      <c r="E811" s="26">
        <v>0</v>
      </c>
      <c r="F811" s="26">
        <v>4.556</v>
      </c>
      <c r="G811" s="26">
        <f t="shared" si="23"/>
        <v>0.33143107989464443</v>
      </c>
    </row>
    <row r="812" spans="1:7" ht="22.5" x14ac:dyDescent="0.2">
      <c r="A812" s="13" t="s">
        <v>2038</v>
      </c>
      <c r="B812" s="11" t="s">
        <v>2039</v>
      </c>
      <c r="C812" s="19">
        <v>0</v>
      </c>
      <c r="D812" s="19">
        <v>0</v>
      </c>
      <c r="E812" s="26">
        <v>0</v>
      </c>
      <c r="F812" s="26">
        <v>0.30989</v>
      </c>
      <c r="G812" s="26">
        <f t="shared" si="23"/>
        <v>0</v>
      </c>
    </row>
    <row r="813" spans="1:7" ht="33.75" x14ac:dyDescent="0.2">
      <c r="A813" s="13" t="s">
        <v>1727</v>
      </c>
      <c r="B813" s="11" t="s">
        <v>1779</v>
      </c>
      <c r="C813" s="19">
        <v>870.46990000000005</v>
      </c>
      <c r="D813" s="19">
        <v>0</v>
      </c>
      <c r="E813" s="26">
        <f t="shared" si="24"/>
        <v>0</v>
      </c>
      <c r="F813" s="26">
        <v>0</v>
      </c>
      <c r="G813" s="26">
        <v>0</v>
      </c>
    </row>
    <row r="814" spans="1:7" ht="33.75" x14ac:dyDescent="0.2">
      <c r="A814" s="13" t="s">
        <v>1223</v>
      </c>
      <c r="B814" s="11" t="s">
        <v>1238</v>
      </c>
      <c r="C814" s="19">
        <v>1201.9519299999999</v>
      </c>
      <c r="D814" s="19">
        <v>0</v>
      </c>
      <c r="E814" s="26">
        <f t="shared" si="24"/>
        <v>0</v>
      </c>
      <c r="F814" s="26">
        <v>0</v>
      </c>
      <c r="G814" s="26">
        <v>0</v>
      </c>
    </row>
    <row r="815" spans="1:7" ht="33.75" x14ac:dyDescent="0.2">
      <c r="A815" s="13" t="s">
        <v>470</v>
      </c>
      <c r="B815" s="11" t="s">
        <v>1040</v>
      </c>
      <c r="C815" s="19">
        <v>2874.7370000000001</v>
      </c>
      <c r="D815" s="19">
        <v>0</v>
      </c>
      <c r="E815" s="26">
        <f t="shared" si="24"/>
        <v>0</v>
      </c>
      <c r="F815" s="26">
        <v>0</v>
      </c>
      <c r="G815" s="26">
        <v>0</v>
      </c>
    </row>
    <row r="816" spans="1:7" ht="32.25" x14ac:dyDescent="0.2">
      <c r="A816" s="35" t="s">
        <v>471</v>
      </c>
      <c r="B816" s="15" t="s">
        <v>1041</v>
      </c>
      <c r="C816" s="21">
        <v>-4469.2</v>
      </c>
      <c r="D816" s="21">
        <v>-137754.88219</v>
      </c>
      <c r="E816" s="20" t="s">
        <v>2040</v>
      </c>
      <c r="F816" s="20">
        <v>-48299.07303</v>
      </c>
      <c r="G816" s="20" t="s">
        <v>2040</v>
      </c>
    </row>
    <row r="817" spans="1:7" ht="33.75" x14ac:dyDescent="0.2">
      <c r="A817" s="13" t="s">
        <v>472</v>
      </c>
      <c r="B817" s="11" t="s">
        <v>1042</v>
      </c>
      <c r="C817" s="19">
        <v>0</v>
      </c>
      <c r="D817" s="19">
        <v>-137754.88219</v>
      </c>
      <c r="E817" s="26">
        <v>0</v>
      </c>
      <c r="F817" s="26">
        <v>-48299.07303</v>
      </c>
      <c r="G817" s="26" t="s">
        <v>2040</v>
      </c>
    </row>
    <row r="818" spans="1:7" ht="22.5" x14ac:dyDescent="0.2">
      <c r="A818" s="13" t="s">
        <v>1815</v>
      </c>
      <c r="B818" s="11" t="s">
        <v>1836</v>
      </c>
      <c r="C818" s="19">
        <v>-4459.2</v>
      </c>
      <c r="D818" s="19">
        <v>0</v>
      </c>
      <c r="E818" s="26">
        <f t="shared" si="24"/>
        <v>0</v>
      </c>
      <c r="F818" s="26">
        <v>0</v>
      </c>
      <c r="G818" s="26">
        <v>0</v>
      </c>
    </row>
    <row r="819" spans="1:7" ht="33.75" hidden="1" x14ac:dyDescent="0.2">
      <c r="A819" s="13" t="s">
        <v>1941</v>
      </c>
      <c r="B819" s="11" t="s">
        <v>1955</v>
      </c>
      <c r="C819" s="19">
        <v>0</v>
      </c>
      <c r="D819" s="19">
        <v>0</v>
      </c>
      <c r="E819" s="26">
        <v>0</v>
      </c>
      <c r="F819" s="26"/>
      <c r="G819" s="26">
        <v>0</v>
      </c>
    </row>
    <row r="820" spans="1:7" ht="33.75" hidden="1" x14ac:dyDescent="0.2">
      <c r="A820" s="13" t="s">
        <v>1942</v>
      </c>
      <c r="B820" s="11" t="s">
        <v>1956</v>
      </c>
      <c r="C820" s="19">
        <v>0</v>
      </c>
      <c r="D820" s="19">
        <v>0</v>
      </c>
      <c r="E820" s="26">
        <v>0</v>
      </c>
      <c r="F820" s="26"/>
      <c r="G820" s="26">
        <v>0</v>
      </c>
    </row>
    <row r="821" spans="1:7" ht="22.5" hidden="1" x14ac:dyDescent="0.2">
      <c r="A821" s="13" t="s">
        <v>1728</v>
      </c>
      <c r="B821" s="11" t="s">
        <v>1780</v>
      </c>
      <c r="C821" s="19">
        <v>-10</v>
      </c>
      <c r="D821" s="19">
        <v>0</v>
      </c>
      <c r="E821" s="26">
        <f t="shared" si="24"/>
        <v>0</v>
      </c>
      <c r="F821" s="26"/>
      <c r="G821" s="26">
        <v>0</v>
      </c>
    </row>
    <row r="822" spans="1:7" ht="33.75" hidden="1" x14ac:dyDescent="0.2">
      <c r="A822" s="13" t="s">
        <v>1943</v>
      </c>
      <c r="B822" s="11" t="s">
        <v>1957</v>
      </c>
      <c r="C822" s="19">
        <v>0</v>
      </c>
      <c r="D822" s="19">
        <v>0</v>
      </c>
      <c r="E822" s="26">
        <v>0</v>
      </c>
      <c r="F822" s="26"/>
      <c r="G822" s="26">
        <v>0</v>
      </c>
    </row>
    <row r="823" spans="1:7" ht="33.75" hidden="1" x14ac:dyDescent="0.2">
      <c r="A823" s="13" t="s">
        <v>1944</v>
      </c>
      <c r="B823" s="11" t="s">
        <v>1958</v>
      </c>
      <c r="C823" s="19">
        <v>0</v>
      </c>
      <c r="D823" s="19">
        <v>0</v>
      </c>
      <c r="E823" s="26">
        <v>0</v>
      </c>
      <c r="F823" s="26"/>
      <c r="G823" s="26">
        <v>0</v>
      </c>
    </row>
    <row r="824" spans="1:7" ht="45" hidden="1" x14ac:dyDescent="0.2">
      <c r="A824" s="13" t="s">
        <v>473</v>
      </c>
      <c r="B824" s="11" t="s">
        <v>1043</v>
      </c>
      <c r="C824" s="19">
        <v>0</v>
      </c>
      <c r="D824" s="19">
        <v>-201</v>
      </c>
      <c r="E824" s="26">
        <v>0</v>
      </c>
      <c r="F824" s="26"/>
      <c r="G824" s="26">
        <v>0</v>
      </c>
    </row>
    <row r="825" spans="1:7" ht="33.75" hidden="1" x14ac:dyDescent="0.2">
      <c r="A825" s="13" t="s">
        <v>474</v>
      </c>
      <c r="B825" s="11" t="s">
        <v>1044</v>
      </c>
      <c r="C825" s="19">
        <v>0</v>
      </c>
      <c r="D825" s="19">
        <v>-29.699290000000001</v>
      </c>
      <c r="E825" s="26">
        <v>0</v>
      </c>
      <c r="F825" s="26"/>
      <c r="G825" s="26">
        <v>0</v>
      </c>
    </row>
    <row r="826" spans="1:7" ht="22.5" hidden="1" x14ac:dyDescent="0.2">
      <c r="A826" s="13" t="s">
        <v>1816</v>
      </c>
      <c r="B826" s="11" t="s">
        <v>1837</v>
      </c>
      <c r="C826" s="19">
        <v>0</v>
      </c>
      <c r="D826" s="19">
        <v>-52.042339999999996</v>
      </c>
      <c r="E826" s="26">
        <v>0</v>
      </c>
      <c r="F826" s="26"/>
      <c r="G826" s="26">
        <v>0</v>
      </c>
    </row>
    <row r="827" spans="1:7" ht="22.5" hidden="1" x14ac:dyDescent="0.2">
      <c r="A827" s="13" t="s">
        <v>475</v>
      </c>
      <c r="B827" s="11" t="s">
        <v>1045</v>
      </c>
      <c r="C827" s="19">
        <v>0</v>
      </c>
      <c r="D827" s="19">
        <v>-35.147500000000001</v>
      </c>
      <c r="E827" s="26">
        <v>0</v>
      </c>
      <c r="F827" s="26"/>
      <c r="G827" s="26">
        <v>0</v>
      </c>
    </row>
    <row r="828" spans="1:7" ht="33.75" hidden="1" x14ac:dyDescent="0.2">
      <c r="A828" s="13" t="s">
        <v>476</v>
      </c>
      <c r="B828" s="11" t="s">
        <v>1046</v>
      </c>
      <c r="C828" s="19">
        <v>0</v>
      </c>
      <c r="D828" s="19">
        <v>-594.2364399999999</v>
      </c>
      <c r="E828" s="26">
        <v>0</v>
      </c>
      <c r="F828" s="26"/>
      <c r="G828" s="26">
        <v>0</v>
      </c>
    </row>
    <row r="829" spans="1:7" ht="45" hidden="1" x14ac:dyDescent="0.2">
      <c r="A829" s="13" t="s">
        <v>477</v>
      </c>
      <c r="B829" s="11" t="s">
        <v>1047</v>
      </c>
      <c r="C829" s="19">
        <v>0</v>
      </c>
      <c r="D829" s="19">
        <v>-366.07074999999998</v>
      </c>
      <c r="E829" s="26">
        <v>0</v>
      </c>
      <c r="F829" s="26"/>
      <c r="G829" s="26">
        <v>0</v>
      </c>
    </row>
    <row r="830" spans="1:7" ht="56.25" hidden="1" x14ac:dyDescent="0.2">
      <c r="A830" s="13" t="s">
        <v>1450</v>
      </c>
      <c r="B830" s="11" t="s">
        <v>1541</v>
      </c>
      <c r="C830" s="19">
        <v>0</v>
      </c>
      <c r="D830" s="19">
        <v>-1166.07248</v>
      </c>
      <c r="E830" s="26">
        <v>0</v>
      </c>
      <c r="F830" s="26"/>
      <c r="G830" s="26">
        <v>0</v>
      </c>
    </row>
    <row r="831" spans="1:7" ht="45" hidden="1" x14ac:dyDescent="0.2">
      <c r="A831" s="13" t="s">
        <v>1729</v>
      </c>
      <c r="B831" s="11" t="s">
        <v>1781</v>
      </c>
      <c r="C831" s="19">
        <v>0</v>
      </c>
      <c r="D831" s="19">
        <v>-70.133579999999995</v>
      </c>
      <c r="E831" s="26">
        <v>0</v>
      </c>
      <c r="F831" s="26"/>
      <c r="G831" s="26">
        <v>0</v>
      </c>
    </row>
    <row r="832" spans="1:7" ht="22.5" hidden="1" x14ac:dyDescent="0.2">
      <c r="A832" s="13" t="s">
        <v>1451</v>
      </c>
      <c r="B832" s="11" t="s">
        <v>1542</v>
      </c>
      <c r="C832" s="19">
        <v>0</v>
      </c>
      <c r="D832" s="19">
        <v>-6.9819999999999993E-2</v>
      </c>
      <c r="E832" s="26">
        <v>0</v>
      </c>
      <c r="F832" s="26"/>
      <c r="G832" s="26">
        <v>0</v>
      </c>
    </row>
    <row r="833" spans="1:7" ht="33.75" hidden="1" x14ac:dyDescent="0.2">
      <c r="A833" s="13" t="s">
        <v>1884</v>
      </c>
      <c r="B833" s="11" t="s">
        <v>1929</v>
      </c>
      <c r="C833" s="19">
        <v>0</v>
      </c>
      <c r="D833" s="19">
        <v>-4335.5119999999997</v>
      </c>
      <c r="E833" s="26">
        <v>0</v>
      </c>
      <c r="F833" s="26"/>
      <c r="G833" s="26">
        <v>0</v>
      </c>
    </row>
    <row r="834" spans="1:7" ht="33.75" hidden="1" x14ac:dyDescent="0.2">
      <c r="A834" s="13" t="s">
        <v>1885</v>
      </c>
      <c r="B834" s="11" t="s">
        <v>1930</v>
      </c>
      <c r="C834" s="19">
        <v>0</v>
      </c>
      <c r="D834" s="19">
        <v>-63.244</v>
      </c>
      <c r="E834" s="26">
        <v>0</v>
      </c>
      <c r="F834" s="26"/>
      <c r="G834" s="26">
        <v>0</v>
      </c>
    </row>
    <row r="835" spans="1:7" ht="45" hidden="1" x14ac:dyDescent="0.2">
      <c r="A835" s="13" t="s">
        <v>1730</v>
      </c>
      <c r="B835" s="11" t="s">
        <v>1782</v>
      </c>
      <c r="C835" s="19">
        <v>0</v>
      </c>
      <c r="D835" s="19">
        <v>-150.59936999999999</v>
      </c>
      <c r="E835" s="26">
        <v>0</v>
      </c>
      <c r="F835" s="26"/>
      <c r="G835" s="26">
        <v>0</v>
      </c>
    </row>
    <row r="836" spans="1:7" ht="45" hidden="1" x14ac:dyDescent="0.2">
      <c r="A836" s="13" t="s">
        <v>1945</v>
      </c>
      <c r="B836" s="11" t="s">
        <v>1959</v>
      </c>
      <c r="C836" s="19">
        <v>0</v>
      </c>
      <c r="D836" s="19">
        <v>0</v>
      </c>
      <c r="E836" s="26">
        <v>0</v>
      </c>
      <c r="F836" s="26"/>
      <c r="G836" s="26">
        <v>0</v>
      </c>
    </row>
    <row r="837" spans="1:7" ht="56.25" hidden="1" x14ac:dyDescent="0.2">
      <c r="A837" s="13" t="s">
        <v>1731</v>
      </c>
      <c r="B837" s="11" t="s">
        <v>1783</v>
      </c>
      <c r="C837" s="19">
        <v>0</v>
      </c>
      <c r="D837" s="19">
        <v>-840</v>
      </c>
      <c r="E837" s="26">
        <v>0</v>
      </c>
      <c r="F837" s="26"/>
      <c r="G837" s="26">
        <v>0</v>
      </c>
    </row>
    <row r="838" spans="1:7" ht="45" hidden="1" x14ac:dyDescent="0.2">
      <c r="A838" s="13" t="s">
        <v>1886</v>
      </c>
      <c r="B838" s="11" t="s">
        <v>1931</v>
      </c>
      <c r="C838" s="19">
        <v>0</v>
      </c>
      <c r="D838" s="19">
        <v>-79.5</v>
      </c>
      <c r="E838" s="26">
        <v>0</v>
      </c>
      <c r="F838" s="26"/>
      <c r="G838" s="26">
        <v>0</v>
      </c>
    </row>
    <row r="839" spans="1:7" ht="33.75" hidden="1" x14ac:dyDescent="0.2">
      <c r="A839" s="13" t="s">
        <v>1452</v>
      </c>
      <c r="B839" s="11" t="s">
        <v>1543</v>
      </c>
      <c r="C839" s="19">
        <v>0</v>
      </c>
      <c r="D839" s="19">
        <v>-272.01618000000002</v>
      </c>
      <c r="E839" s="26">
        <v>0</v>
      </c>
      <c r="F839" s="26"/>
      <c r="G839" s="26">
        <v>0</v>
      </c>
    </row>
    <row r="840" spans="1:7" ht="45" hidden="1" x14ac:dyDescent="0.2">
      <c r="A840" s="13" t="s">
        <v>1453</v>
      </c>
      <c r="B840" s="11" t="s">
        <v>1544</v>
      </c>
      <c r="C840" s="19">
        <v>0</v>
      </c>
      <c r="D840" s="19">
        <v>-767.71524999999997</v>
      </c>
      <c r="E840" s="26">
        <v>0</v>
      </c>
      <c r="F840" s="26"/>
      <c r="G840" s="26">
        <v>0</v>
      </c>
    </row>
    <row r="841" spans="1:7" ht="33.75" hidden="1" x14ac:dyDescent="0.2">
      <c r="A841" s="13" t="s">
        <v>1732</v>
      </c>
      <c r="B841" s="11" t="s">
        <v>1784</v>
      </c>
      <c r="C841" s="19">
        <v>0</v>
      </c>
      <c r="D841" s="19">
        <v>-368.51456000000002</v>
      </c>
      <c r="E841" s="26">
        <v>0</v>
      </c>
      <c r="F841" s="26"/>
      <c r="G841" s="26">
        <v>0</v>
      </c>
    </row>
    <row r="842" spans="1:7" ht="33.75" hidden="1" x14ac:dyDescent="0.2">
      <c r="A842" s="13" t="s">
        <v>478</v>
      </c>
      <c r="B842" s="11" t="s">
        <v>1048</v>
      </c>
      <c r="C842" s="19">
        <v>0</v>
      </c>
      <c r="D842" s="19">
        <v>-283.29946999999999</v>
      </c>
      <c r="E842" s="26">
        <v>0</v>
      </c>
      <c r="F842" s="26"/>
      <c r="G842" s="26">
        <v>0</v>
      </c>
    </row>
    <row r="843" spans="1:7" ht="33.75" hidden="1" x14ac:dyDescent="0.2">
      <c r="A843" s="13" t="s">
        <v>1887</v>
      </c>
      <c r="B843" s="11" t="s">
        <v>1932</v>
      </c>
      <c r="C843" s="19">
        <v>0</v>
      </c>
      <c r="D843" s="19">
        <v>-2909.99791</v>
      </c>
      <c r="E843" s="26">
        <v>0</v>
      </c>
      <c r="F843" s="26"/>
      <c r="G843" s="26">
        <v>0</v>
      </c>
    </row>
    <row r="844" spans="1:7" ht="45" hidden="1" x14ac:dyDescent="0.2">
      <c r="A844" s="13" t="s">
        <v>1888</v>
      </c>
      <c r="B844" s="11" t="s">
        <v>1933</v>
      </c>
      <c r="C844" s="19">
        <v>0</v>
      </c>
      <c r="D844" s="19">
        <v>-12.231200000000001</v>
      </c>
      <c r="E844" s="26">
        <v>0</v>
      </c>
      <c r="F844" s="26"/>
      <c r="G844" s="26">
        <v>0</v>
      </c>
    </row>
    <row r="845" spans="1:7" ht="15" hidden="1" customHeight="1" x14ac:dyDescent="0.2">
      <c r="A845" s="13" t="s">
        <v>1454</v>
      </c>
      <c r="B845" s="11" t="s">
        <v>1545</v>
      </c>
      <c r="C845" s="19">
        <v>0</v>
      </c>
      <c r="D845" s="19">
        <v>-199.46189000000001</v>
      </c>
      <c r="E845" s="26">
        <v>0</v>
      </c>
      <c r="F845" s="26"/>
      <c r="G845" s="26">
        <v>0</v>
      </c>
    </row>
    <row r="846" spans="1:7" ht="22.5" hidden="1" x14ac:dyDescent="0.2">
      <c r="A846" s="13" t="s">
        <v>1946</v>
      </c>
      <c r="B846" s="11" t="s">
        <v>1960</v>
      </c>
      <c r="C846" s="19">
        <v>0</v>
      </c>
      <c r="D846" s="19">
        <v>0</v>
      </c>
      <c r="E846" s="26">
        <v>0</v>
      </c>
      <c r="F846" s="26"/>
      <c r="G846" s="26">
        <v>0</v>
      </c>
    </row>
    <row r="847" spans="1:7" ht="33.75" hidden="1" x14ac:dyDescent="0.2">
      <c r="A847" s="13" t="s">
        <v>1455</v>
      </c>
      <c r="B847" s="11" t="s">
        <v>1546</v>
      </c>
      <c r="C847" s="19">
        <v>0</v>
      </c>
      <c r="D847" s="19">
        <v>-22.75207</v>
      </c>
      <c r="E847" s="26">
        <v>0</v>
      </c>
      <c r="F847" s="26"/>
      <c r="G847" s="26">
        <v>0</v>
      </c>
    </row>
    <row r="848" spans="1:7" ht="33.75" hidden="1" x14ac:dyDescent="0.2">
      <c r="A848" s="13" t="s">
        <v>1733</v>
      </c>
      <c r="B848" s="11" t="s">
        <v>1785</v>
      </c>
      <c r="C848" s="19">
        <v>0</v>
      </c>
      <c r="D848" s="19">
        <v>-20798.530179999998</v>
      </c>
      <c r="E848" s="26">
        <v>0</v>
      </c>
      <c r="F848" s="26"/>
      <c r="G848" s="26">
        <v>0</v>
      </c>
    </row>
    <row r="849" spans="1:7" ht="33.75" hidden="1" x14ac:dyDescent="0.2">
      <c r="A849" s="13" t="s">
        <v>1947</v>
      </c>
      <c r="B849" s="11" t="s">
        <v>1961</v>
      </c>
      <c r="C849" s="19">
        <v>0</v>
      </c>
      <c r="D849" s="19">
        <v>0</v>
      </c>
      <c r="E849" s="26">
        <v>0</v>
      </c>
      <c r="F849" s="26"/>
      <c r="G849" s="26">
        <v>0</v>
      </c>
    </row>
    <row r="850" spans="1:7" ht="33.75" hidden="1" x14ac:dyDescent="0.2">
      <c r="A850" s="13" t="s">
        <v>1817</v>
      </c>
      <c r="B850" s="11" t="s">
        <v>1838</v>
      </c>
      <c r="C850" s="19">
        <v>0</v>
      </c>
      <c r="D850" s="19">
        <v>-12598.87284</v>
      </c>
      <c r="E850" s="26">
        <v>0</v>
      </c>
      <c r="F850" s="26"/>
      <c r="G850" s="26">
        <v>0</v>
      </c>
    </row>
    <row r="851" spans="1:7" ht="33.75" hidden="1" x14ac:dyDescent="0.2">
      <c r="A851" s="13" t="s">
        <v>1734</v>
      </c>
      <c r="B851" s="11" t="s">
        <v>1786</v>
      </c>
      <c r="C851" s="19">
        <v>0</v>
      </c>
      <c r="D851" s="19">
        <v>-7.9101300000000005</v>
      </c>
      <c r="E851" s="26">
        <v>0</v>
      </c>
      <c r="F851" s="26"/>
      <c r="G851" s="26">
        <v>0</v>
      </c>
    </row>
    <row r="852" spans="1:7" ht="22.5" hidden="1" x14ac:dyDescent="0.2">
      <c r="A852" s="13" t="s">
        <v>1948</v>
      </c>
      <c r="B852" s="11" t="s">
        <v>1962</v>
      </c>
      <c r="C852" s="19">
        <v>0</v>
      </c>
      <c r="D852" s="19">
        <v>0</v>
      </c>
      <c r="E852" s="26">
        <v>0</v>
      </c>
      <c r="F852" s="26"/>
      <c r="G852" s="26">
        <v>0</v>
      </c>
    </row>
    <row r="853" spans="1:7" ht="33.75" hidden="1" x14ac:dyDescent="0.2">
      <c r="A853" s="13" t="s">
        <v>1456</v>
      </c>
      <c r="B853" s="11" t="s">
        <v>1547</v>
      </c>
      <c r="C853" s="19">
        <v>0</v>
      </c>
      <c r="D853" s="19">
        <v>-75.745410000000007</v>
      </c>
      <c r="E853" s="26">
        <v>0</v>
      </c>
      <c r="F853" s="26"/>
      <c r="G853" s="26">
        <v>0</v>
      </c>
    </row>
    <row r="854" spans="1:7" ht="67.5" hidden="1" x14ac:dyDescent="0.2">
      <c r="A854" s="13" t="s">
        <v>1735</v>
      </c>
      <c r="B854" s="11" t="s">
        <v>1787</v>
      </c>
      <c r="C854" s="19">
        <v>0</v>
      </c>
      <c r="D854" s="19">
        <v>-223.00803999999999</v>
      </c>
      <c r="E854" s="26">
        <v>0</v>
      </c>
      <c r="F854" s="26"/>
      <c r="G854" s="26">
        <v>0</v>
      </c>
    </row>
    <row r="855" spans="1:7" ht="33.75" hidden="1" x14ac:dyDescent="0.2">
      <c r="A855" s="13" t="s">
        <v>1736</v>
      </c>
      <c r="B855" s="11" t="s">
        <v>1548</v>
      </c>
      <c r="C855" s="19">
        <v>0</v>
      </c>
      <c r="D855" s="19">
        <v>-47.246290000000002</v>
      </c>
      <c r="E855" s="26">
        <v>0</v>
      </c>
      <c r="F855" s="26"/>
      <c r="G855" s="26">
        <v>0</v>
      </c>
    </row>
    <row r="856" spans="1:7" ht="33.75" hidden="1" x14ac:dyDescent="0.2">
      <c r="A856" s="13" t="s">
        <v>1949</v>
      </c>
      <c r="B856" s="11" t="s">
        <v>1963</v>
      </c>
      <c r="C856" s="19">
        <v>0</v>
      </c>
      <c r="D856" s="19">
        <v>0</v>
      </c>
      <c r="E856" s="26">
        <v>0</v>
      </c>
      <c r="F856" s="26"/>
      <c r="G856" s="26">
        <v>0</v>
      </c>
    </row>
    <row r="857" spans="1:7" ht="45" hidden="1" x14ac:dyDescent="0.2">
      <c r="A857" s="13" t="s">
        <v>1457</v>
      </c>
      <c r="B857" s="11" t="s">
        <v>1549</v>
      </c>
      <c r="C857" s="19">
        <v>0</v>
      </c>
      <c r="D857" s="19">
        <v>-314.00900000000001</v>
      </c>
      <c r="E857" s="26">
        <v>0</v>
      </c>
      <c r="F857" s="26"/>
      <c r="G857" s="26">
        <v>0</v>
      </c>
    </row>
    <row r="858" spans="1:7" ht="45" hidden="1" x14ac:dyDescent="0.2">
      <c r="A858" s="13" t="s">
        <v>1950</v>
      </c>
      <c r="B858" s="11" t="s">
        <v>1964</v>
      </c>
      <c r="C858" s="19">
        <v>0</v>
      </c>
      <c r="D858" s="19">
        <v>0</v>
      </c>
      <c r="E858" s="26">
        <v>0</v>
      </c>
      <c r="F858" s="26"/>
      <c r="G858" s="26">
        <v>0</v>
      </c>
    </row>
    <row r="859" spans="1:7" ht="45" hidden="1" x14ac:dyDescent="0.2">
      <c r="A859" s="13" t="s">
        <v>1951</v>
      </c>
      <c r="B859" s="11" t="s">
        <v>1965</v>
      </c>
      <c r="C859" s="19">
        <v>0</v>
      </c>
      <c r="D859" s="19">
        <v>0</v>
      </c>
      <c r="E859" s="26">
        <v>0</v>
      </c>
      <c r="F859" s="26"/>
      <c r="G859" s="26">
        <v>0</v>
      </c>
    </row>
    <row r="860" spans="1:7" ht="22.5" hidden="1" x14ac:dyDescent="0.2">
      <c r="A860" s="13" t="s">
        <v>1889</v>
      </c>
      <c r="B860" s="11" t="s">
        <v>1934</v>
      </c>
      <c r="C860" s="19">
        <v>0</v>
      </c>
      <c r="D860" s="19">
        <v>-29.016290000000001</v>
      </c>
      <c r="E860" s="26">
        <v>0</v>
      </c>
      <c r="F860" s="26"/>
      <c r="G860" s="26">
        <v>0</v>
      </c>
    </row>
    <row r="861" spans="1:7" ht="67.5" hidden="1" x14ac:dyDescent="0.2">
      <c r="A861" s="13" t="s">
        <v>1737</v>
      </c>
      <c r="B861" s="11" t="s">
        <v>1049</v>
      </c>
      <c r="C861" s="19">
        <v>0</v>
      </c>
      <c r="D861" s="19">
        <v>-2748.9426600000002</v>
      </c>
      <c r="E861" s="26">
        <v>0</v>
      </c>
      <c r="F861" s="26"/>
      <c r="G861" s="26">
        <v>0</v>
      </c>
    </row>
    <row r="862" spans="1:7" ht="45" hidden="1" x14ac:dyDescent="0.2">
      <c r="A862" s="13" t="s">
        <v>1738</v>
      </c>
      <c r="B862" s="11" t="s">
        <v>1788</v>
      </c>
      <c r="C862" s="19">
        <v>0</v>
      </c>
      <c r="D862" s="19">
        <v>-1.46072</v>
      </c>
      <c r="E862" s="26">
        <v>0</v>
      </c>
      <c r="F862" s="26"/>
      <c r="G862" s="26">
        <v>0</v>
      </c>
    </row>
    <row r="863" spans="1:7" ht="45" hidden="1" x14ac:dyDescent="0.2">
      <c r="A863" s="13" t="s">
        <v>479</v>
      </c>
      <c r="B863" s="11" t="s">
        <v>1050</v>
      </c>
      <c r="C863" s="19">
        <v>0</v>
      </c>
      <c r="D863" s="19">
        <v>-14.7889</v>
      </c>
      <c r="E863" s="26">
        <v>0</v>
      </c>
      <c r="F863" s="26"/>
      <c r="G863" s="26">
        <v>0</v>
      </c>
    </row>
    <row r="864" spans="1:7" ht="33.75" hidden="1" x14ac:dyDescent="0.2">
      <c r="A864" s="13" t="s">
        <v>480</v>
      </c>
      <c r="B864" s="11" t="s">
        <v>1051</v>
      </c>
      <c r="C864" s="19">
        <v>0</v>
      </c>
      <c r="D864" s="19">
        <v>-5356.6394</v>
      </c>
      <c r="E864" s="26">
        <v>0</v>
      </c>
      <c r="F864" s="26"/>
      <c r="G864" s="26">
        <v>0</v>
      </c>
    </row>
    <row r="865" spans="1:7" ht="45" hidden="1" x14ac:dyDescent="0.2">
      <c r="A865" s="13" t="s">
        <v>481</v>
      </c>
      <c r="B865" s="11" t="s">
        <v>1052</v>
      </c>
      <c r="C865" s="19">
        <v>0</v>
      </c>
      <c r="D865" s="19">
        <v>-4693.9189299999998</v>
      </c>
      <c r="E865" s="26">
        <v>0</v>
      </c>
      <c r="F865" s="26"/>
      <c r="G865" s="26">
        <v>0</v>
      </c>
    </row>
    <row r="866" spans="1:7" ht="78.75" hidden="1" x14ac:dyDescent="0.2">
      <c r="A866" s="13" t="s">
        <v>1739</v>
      </c>
      <c r="B866" s="11" t="s">
        <v>1053</v>
      </c>
      <c r="C866" s="19">
        <v>0</v>
      </c>
      <c r="D866" s="19">
        <v>-239.48665</v>
      </c>
      <c r="E866" s="26">
        <v>0</v>
      </c>
      <c r="F866" s="26"/>
      <c r="G866" s="26">
        <v>0</v>
      </c>
    </row>
    <row r="867" spans="1:7" ht="22.5" hidden="1" x14ac:dyDescent="0.2">
      <c r="A867" s="13" t="s">
        <v>482</v>
      </c>
      <c r="B867" s="11" t="s">
        <v>1054</v>
      </c>
      <c r="C867" s="19">
        <v>0</v>
      </c>
      <c r="D867" s="19">
        <v>-239.08795999999998</v>
      </c>
      <c r="E867" s="26">
        <v>0</v>
      </c>
      <c r="F867" s="26"/>
      <c r="G867" s="26">
        <v>0</v>
      </c>
    </row>
    <row r="868" spans="1:7" ht="22.5" hidden="1" x14ac:dyDescent="0.2">
      <c r="A868" s="13" t="s">
        <v>1952</v>
      </c>
      <c r="B868" s="11" t="s">
        <v>1966</v>
      </c>
      <c r="C868" s="19">
        <v>0</v>
      </c>
      <c r="D868" s="19">
        <v>0</v>
      </c>
      <c r="E868" s="26">
        <v>0</v>
      </c>
      <c r="F868" s="26"/>
      <c r="G868" s="26">
        <v>0</v>
      </c>
    </row>
    <row r="869" spans="1:7" ht="22.5" hidden="1" x14ac:dyDescent="0.2">
      <c r="A869" s="13" t="s">
        <v>1953</v>
      </c>
      <c r="B869" s="11" t="s">
        <v>1967</v>
      </c>
      <c r="C869" s="19">
        <v>0</v>
      </c>
      <c r="D869" s="19">
        <v>0</v>
      </c>
      <c r="E869" s="26">
        <v>0</v>
      </c>
      <c r="F869" s="26"/>
      <c r="G869" s="26">
        <v>0</v>
      </c>
    </row>
    <row r="870" spans="1:7" ht="45" hidden="1" x14ac:dyDescent="0.2">
      <c r="A870" s="13" t="s">
        <v>1458</v>
      </c>
      <c r="B870" s="11" t="s">
        <v>1550</v>
      </c>
      <c r="C870" s="19">
        <v>0</v>
      </c>
      <c r="D870" s="19">
        <v>-571.75381000000004</v>
      </c>
      <c r="E870" s="26">
        <v>0</v>
      </c>
      <c r="F870" s="26"/>
      <c r="G870" s="26">
        <v>0</v>
      </c>
    </row>
    <row r="871" spans="1:7" ht="33.75" hidden="1" x14ac:dyDescent="0.2">
      <c r="A871" s="13" t="s">
        <v>1890</v>
      </c>
      <c r="B871" s="11" t="s">
        <v>1935</v>
      </c>
      <c r="C871" s="19">
        <v>0</v>
      </c>
      <c r="D871" s="19">
        <v>-576.55499999999995</v>
      </c>
      <c r="E871" s="26">
        <v>0</v>
      </c>
      <c r="F871" s="26"/>
      <c r="G871" s="26">
        <v>0</v>
      </c>
    </row>
    <row r="872" spans="1:7" ht="45" hidden="1" x14ac:dyDescent="0.2">
      <c r="A872" s="13" t="s">
        <v>1891</v>
      </c>
      <c r="B872" s="11" t="s">
        <v>1936</v>
      </c>
      <c r="C872" s="19">
        <v>0</v>
      </c>
      <c r="D872" s="19">
        <v>-2427.6796199999999</v>
      </c>
      <c r="E872" s="26">
        <v>0</v>
      </c>
      <c r="F872" s="26"/>
      <c r="G872" s="26">
        <v>0</v>
      </c>
    </row>
    <row r="873" spans="1:7" ht="90" hidden="1" x14ac:dyDescent="0.2">
      <c r="A873" s="13" t="s">
        <v>1459</v>
      </c>
      <c r="B873" s="11" t="s">
        <v>1239</v>
      </c>
      <c r="C873" s="19">
        <v>0</v>
      </c>
      <c r="D873" s="19">
        <v>-1.07846</v>
      </c>
      <c r="E873" s="26">
        <v>0</v>
      </c>
      <c r="F873" s="26"/>
      <c r="G873" s="26">
        <v>0</v>
      </c>
    </row>
    <row r="874" spans="1:7" ht="33.75" hidden="1" x14ac:dyDescent="0.2">
      <c r="A874" s="13" t="s">
        <v>1740</v>
      </c>
      <c r="B874" s="11" t="s">
        <v>1789</v>
      </c>
      <c r="C874" s="19">
        <v>0</v>
      </c>
      <c r="D874" s="19">
        <v>-461.41315999999995</v>
      </c>
      <c r="E874" s="26">
        <v>0</v>
      </c>
      <c r="F874" s="26"/>
      <c r="G874" s="26">
        <v>0</v>
      </c>
    </row>
    <row r="875" spans="1:7" ht="78.75" hidden="1" x14ac:dyDescent="0.2">
      <c r="A875" s="13" t="s">
        <v>1460</v>
      </c>
      <c r="B875" s="11" t="s">
        <v>1551</v>
      </c>
      <c r="C875" s="19">
        <v>0</v>
      </c>
      <c r="D875" s="19">
        <v>-19400.31914</v>
      </c>
      <c r="E875" s="26">
        <v>0</v>
      </c>
      <c r="F875" s="26"/>
      <c r="G875" s="26">
        <v>0</v>
      </c>
    </row>
    <row r="876" spans="1:7" ht="67.5" hidden="1" x14ac:dyDescent="0.2">
      <c r="A876" s="13" t="s">
        <v>1461</v>
      </c>
      <c r="B876" s="11" t="s">
        <v>1552</v>
      </c>
      <c r="C876" s="19">
        <v>0</v>
      </c>
      <c r="D876" s="19">
        <v>-6289.7816399999992</v>
      </c>
      <c r="E876" s="26">
        <v>0</v>
      </c>
      <c r="F876" s="26"/>
      <c r="G876" s="26">
        <v>0</v>
      </c>
    </row>
    <row r="877" spans="1:7" ht="101.25" hidden="1" x14ac:dyDescent="0.2">
      <c r="A877" s="13" t="s">
        <v>1462</v>
      </c>
      <c r="B877" s="11" t="s">
        <v>1553</v>
      </c>
      <c r="C877" s="19">
        <v>0</v>
      </c>
      <c r="D877" s="19">
        <v>-572.16790000000003</v>
      </c>
      <c r="E877" s="26">
        <v>0</v>
      </c>
      <c r="F877" s="26"/>
      <c r="G877" s="26">
        <v>0</v>
      </c>
    </row>
    <row r="878" spans="1:7" ht="112.5" hidden="1" x14ac:dyDescent="0.2">
      <c r="A878" s="13" t="s">
        <v>1463</v>
      </c>
      <c r="B878" s="11" t="s">
        <v>1554</v>
      </c>
      <c r="C878" s="19">
        <v>0</v>
      </c>
      <c r="D878" s="19">
        <v>-27994.034789999998</v>
      </c>
      <c r="E878" s="26">
        <v>0</v>
      </c>
      <c r="F878" s="26"/>
      <c r="G878" s="26">
        <v>0</v>
      </c>
    </row>
    <row r="879" spans="1:7" ht="135" hidden="1" x14ac:dyDescent="0.2">
      <c r="A879" s="13" t="s">
        <v>1741</v>
      </c>
      <c r="B879" s="11" t="s">
        <v>1790</v>
      </c>
      <c r="C879" s="19">
        <v>0</v>
      </c>
      <c r="D879" s="19">
        <v>-1001.2731</v>
      </c>
      <c r="E879" s="26">
        <v>0</v>
      </c>
      <c r="F879" s="26"/>
      <c r="G879" s="26">
        <v>0</v>
      </c>
    </row>
    <row r="880" spans="1:7" ht="135" hidden="1" x14ac:dyDescent="0.2">
      <c r="A880" s="13" t="s">
        <v>1742</v>
      </c>
      <c r="B880" s="11" t="s">
        <v>1791</v>
      </c>
      <c r="C880" s="19">
        <v>0</v>
      </c>
      <c r="D880" s="19">
        <v>-4.0899999999999999E-3</v>
      </c>
      <c r="E880" s="26">
        <v>0</v>
      </c>
      <c r="F880" s="26"/>
      <c r="G880" s="26">
        <v>0</v>
      </c>
    </row>
    <row r="881" spans="1:7" ht="56.25" hidden="1" x14ac:dyDescent="0.2">
      <c r="A881" s="13" t="s">
        <v>1954</v>
      </c>
      <c r="B881" s="11" t="s">
        <v>1968</v>
      </c>
      <c r="C881" s="19">
        <v>0</v>
      </c>
      <c r="D881" s="19">
        <v>0</v>
      </c>
      <c r="E881" s="26">
        <v>0</v>
      </c>
      <c r="F881" s="26"/>
      <c r="G881" s="26">
        <v>0</v>
      </c>
    </row>
    <row r="882" spans="1:7" ht="33.75" hidden="1" x14ac:dyDescent="0.2">
      <c r="A882" s="13" t="s">
        <v>483</v>
      </c>
      <c r="B882" s="11" t="s">
        <v>1055</v>
      </c>
      <c r="C882" s="19">
        <v>0</v>
      </c>
      <c r="D882" s="19">
        <v>-276.14190000000002</v>
      </c>
      <c r="E882" s="26">
        <v>0</v>
      </c>
      <c r="F882" s="26"/>
      <c r="G882" s="26">
        <v>0</v>
      </c>
    </row>
    <row r="883" spans="1:7" ht="33.75" hidden="1" x14ac:dyDescent="0.2">
      <c r="A883" s="13" t="s">
        <v>1818</v>
      </c>
      <c r="B883" s="11" t="s">
        <v>1839</v>
      </c>
      <c r="C883" s="19">
        <v>-4459.2</v>
      </c>
      <c r="D883" s="19">
        <v>0</v>
      </c>
      <c r="E883" s="26">
        <f t="shared" ref="E883:E907" si="25">D883/C883*100</f>
        <v>0</v>
      </c>
      <c r="F883" s="26"/>
      <c r="G883" s="26">
        <v>0</v>
      </c>
    </row>
    <row r="884" spans="1:7" ht="33.75" hidden="1" x14ac:dyDescent="0.2">
      <c r="A884" s="13" t="s">
        <v>1743</v>
      </c>
      <c r="B884" s="11" t="s">
        <v>1792</v>
      </c>
      <c r="C884" s="19">
        <v>-10</v>
      </c>
      <c r="D884" s="19">
        <v>0</v>
      </c>
      <c r="E884" s="26">
        <f t="shared" si="25"/>
        <v>0</v>
      </c>
      <c r="F884" s="26"/>
      <c r="G884" s="26">
        <v>0</v>
      </c>
    </row>
    <row r="885" spans="1:7" ht="33.75" hidden="1" x14ac:dyDescent="0.2">
      <c r="A885" s="13" t="s">
        <v>484</v>
      </c>
      <c r="B885" s="11" t="s">
        <v>1056</v>
      </c>
      <c r="C885" s="19">
        <v>0</v>
      </c>
      <c r="D885" s="19">
        <v>-17974.700079999999</v>
      </c>
      <c r="E885" s="26">
        <v>0</v>
      </c>
      <c r="F885" s="26"/>
      <c r="G885" s="26">
        <v>0</v>
      </c>
    </row>
    <row r="886" spans="1:7" x14ac:dyDescent="0.2">
      <c r="A886" s="35" t="s">
        <v>1058</v>
      </c>
      <c r="B886" s="15" t="s">
        <v>1969</v>
      </c>
      <c r="C886" s="21">
        <v>115883807.72569001</v>
      </c>
      <c r="D886" s="21">
        <v>104543430.31949</v>
      </c>
      <c r="E886" s="20">
        <f t="shared" si="25"/>
        <v>90.21401037059124</v>
      </c>
      <c r="F886" s="20">
        <v>91046458.47913</v>
      </c>
      <c r="G886" s="20">
        <f t="shared" ref="G886:G903" si="26">D886/F886*100</f>
        <v>114.82426891261655</v>
      </c>
    </row>
    <row r="887" spans="1:7" x14ac:dyDescent="0.2">
      <c r="A887" s="35" t="s">
        <v>1059</v>
      </c>
      <c r="B887" s="15" t="s">
        <v>1132</v>
      </c>
      <c r="C887" s="21">
        <v>7624082.3035699995</v>
      </c>
      <c r="D887" s="21">
        <v>6901856.4965600008</v>
      </c>
      <c r="E887" s="20">
        <f t="shared" si="25"/>
        <v>90.527046033175509</v>
      </c>
      <c r="F887" s="20">
        <v>6632346.66096</v>
      </c>
      <c r="G887" s="20">
        <f t="shared" si="26"/>
        <v>104.06356677925805</v>
      </c>
    </row>
    <row r="888" spans="1:7" ht="22.5" x14ac:dyDescent="0.2">
      <c r="A888" s="13" t="s">
        <v>1060</v>
      </c>
      <c r="B888" s="11" t="s">
        <v>1133</v>
      </c>
      <c r="C888" s="19">
        <v>240920.28158000001</v>
      </c>
      <c r="D888" s="19">
        <v>234745.04955000003</v>
      </c>
      <c r="E888" s="26">
        <f t="shared" si="25"/>
        <v>97.436815203144505</v>
      </c>
      <c r="F888" s="26">
        <v>223619.51200999998</v>
      </c>
      <c r="G888" s="26">
        <f t="shared" si="26"/>
        <v>104.97520875526396</v>
      </c>
    </row>
    <row r="889" spans="1:7" ht="25.5" customHeight="1" x14ac:dyDescent="0.2">
      <c r="A889" s="13" t="s">
        <v>1061</v>
      </c>
      <c r="B889" s="11" t="s">
        <v>1134</v>
      </c>
      <c r="C889" s="19">
        <v>318561.45406000002</v>
      </c>
      <c r="D889" s="19">
        <v>308931.04764999996</v>
      </c>
      <c r="E889" s="26">
        <f t="shared" si="25"/>
        <v>96.976907818801521</v>
      </c>
      <c r="F889" s="26">
        <v>321674.24251999997</v>
      </c>
      <c r="G889" s="26">
        <f t="shared" si="26"/>
        <v>96.038478315773858</v>
      </c>
    </row>
    <row r="890" spans="1:7" ht="33.75" x14ac:dyDescent="0.2">
      <c r="A890" s="13" t="s">
        <v>1062</v>
      </c>
      <c r="B890" s="11" t="s">
        <v>1135</v>
      </c>
      <c r="C890" s="19">
        <v>2218132.59815</v>
      </c>
      <c r="D890" s="19">
        <v>2173226.5519099999</v>
      </c>
      <c r="E890" s="26">
        <f t="shared" si="25"/>
        <v>97.975502173429433</v>
      </c>
      <c r="F890" s="26">
        <v>2124389.9264699998</v>
      </c>
      <c r="G890" s="26">
        <f t="shared" si="26"/>
        <v>102.29885412425908</v>
      </c>
    </row>
    <row r="891" spans="1:7" x14ac:dyDescent="0.2">
      <c r="A891" s="13" t="s">
        <v>1063</v>
      </c>
      <c r="B891" s="11" t="s">
        <v>1136</v>
      </c>
      <c r="C891" s="19">
        <v>316612.40000000002</v>
      </c>
      <c r="D891" s="19">
        <v>313536.82747000002</v>
      </c>
      <c r="E891" s="26">
        <f t="shared" si="25"/>
        <v>99.028600102206994</v>
      </c>
      <c r="F891" s="26">
        <v>275615.61388999998</v>
      </c>
      <c r="G891" s="26">
        <f t="shared" si="26"/>
        <v>113.75873196905842</v>
      </c>
    </row>
    <row r="892" spans="1:7" ht="22.5" x14ac:dyDescent="0.2">
      <c r="A892" s="13" t="s">
        <v>1064</v>
      </c>
      <c r="B892" s="11" t="s">
        <v>1137</v>
      </c>
      <c r="C892" s="19">
        <v>813267.78159000003</v>
      </c>
      <c r="D892" s="19">
        <v>791736.87653000001</v>
      </c>
      <c r="E892" s="26">
        <f t="shared" si="25"/>
        <v>97.352544199168264</v>
      </c>
      <c r="F892" s="26">
        <v>700237.97285000002</v>
      </c>
      <c r="G892" s="26">
        <f t="shared" si="26"/>
        <v>113.06682973898079</v>
      </c>
    </row>
    <row r="893" spans="1:7" x14ac:dyDescent="0.2">
      <c r="A893" s="13" t="s">
        <v>1065</v>
      </c>
      <c r="B893" s="11" t="s">
        <v>1138</v>
      </c>
      <c r="C893" s="19">
        <v>307147.53106999997</v>
      </c>
      <c r="D893" s="19">
        <v>251749.79472000001</v>
      </c>
      <c r="E893" s="26">
        <f t="shared" si="25"/>
        <v>81.963802164708071</v>
      </c>
      <c r="F893" s="26">
        <v>229860.54327000002</v>
      </c>
      <c r="G893" s="26">
        <f t="shared" si="26"/>
        <v>109.52283986568688</v>
      </c>
    </row>
    <row r="894" spans="1:7" x14ac:dyDescent="0.2">
      <c r="A894" s="13" t="s">
        <v>1066</v>
      </c>
      <c r="B894" s="11" t="s">
        <v>1139</v>
      </c>
      <c r="C894" s="19">
        <v>281.68021000000005</v>
      </c>
      <c r="D894" s="19">
        <v>121.66021000000001</v>
      </c>
      <c r="E894" s="26">
        <f t="shared" si="25"/>
        <v>43.190897223486161</v>
      </c>
      <c r="F894" s="26">
        <v>118.37346000000001</v>
      </c>
      <c r="G894" s="26">
        <f t="shared" si="26"/>
        <v>102.77659367226404</v>
      </c>
    </row>
    <row r="895" spans="1:7" x14ac:dyDescent="0.2">
      <c r="A895" s="13" t="s">
        <v>1067</v>
      </c>
      <c r="B895" s="11" t="s">
        <v>1140</v>
      </c>
      <c r="C895" s="19">
        <v>289864.76545000001</v>
      </c>
      <c r="D895" s="19">
        <v>0</v>
      </c>
      <c r="E895" s="26">
        <f t="shared" si="25"/>
        <v>0</v>
      </c>
      <c r="F895" s="26">
        <v>0</v>
      </c>
      <c r="G895" s="26">
        <v>0</v>
      </c>
    </row>
    <row r="896" spans="1:7" x14ac:dyDescent="0.2">
      <c r="A896" s="13" t="s">
        <v>1068</v>
      </c>
      <c r="B896" s="11" t="s">
        <v>1141</v>
      </c>
      <c r="C896" s="19">
        <v>3119293.81146</v>
      </c>
      <c r="D896" s="19">
        <v>2827808.6885199999</v>
      </c>
      <c r="E896" s="26">
        <f t="shared" si="25"/>
        <v>90.655413033901766</v>
      </c>
      <c r="F896" s="26">
        <v>2756830.4764899998</v>
      </c>
      <c r="G896" s="26">
        <f t="shared" si="26"/>
        <v>102.57463099872466</v>
      </c>
    </row>
    <row r="897" spans="1:7" x14ac:dyDescent="0.2">
      <c r="A897" s="35" t="s">
        <v>1069</v>
      </c>
      <c r="B897" s="15" t="s">
        <v>1142</v>
      </c>
      <c r="C897" s="21">
        <v>30033.1</v>
      </c>
      <c r="D897" s="21">
        <v>30016.641760000002</v>
      </c>
      <c r="E897" s="20">
        <f t="shared" si="25"/>
        <v>99.945199663038466</v>
      </c>
      <c r="F897" s="20">
        <v>31460.05371</v>
      </c>
      <c r="G897" s="20">
        <f t="shared" si="26"/>
        <v>95.411921532920999</v>
      </c>
    </row>
    <row r="898" spans="1:7" x14ac:dyDescent="0.2">
      <c r="A898" s="13" t="s">
        <v>1070</v>
      </c>
      <c r="B898" s="11" t="s">
        <v>1143</v>
      </c>
      <c r="C898" s="19">
        <v>30033.1</v>
      </c>
      <c r="D898" s="19">
        <v>30016.641760000002</v>
      </c>
      <c r="E898" s="26">
        <f t="shared" si="25"/>
        <v>99.945199663038466</v>
      </c>
      <c r="F898" s="26">
        <v>31460.05371</v>
      </c>
      <c r="G898" s="26">
        <f t="shared" si="26"/>
        <v>95.411921532920999</v>
      </c>
    </row>
    <row r="899" spans="1:7" ht="21.75" x14ac:dyDescent="0.2">
      <c r="A899" s="35" t="s">
        <v>1071</v>
      </c>
      <c r="B899" s="15" t="s">
        <v>1144</v>
      </c>
      <c r="C899" s="21">
        <v>1084184.32656</v>
      </c>
      <c r="D899" s="21">
        <v>1063152.45108</v>
      </c>
      <c r="E899" s="20">
        <f t="shared" si="25"/>
        <v>98.06011994780151</v>
      </c>
      <c r="F899" s="20">
        <v>1081780.5041700001</v>
      </c>
      <c r="G899" s="20">
        <f t="shared" si="26"/>
        <v>98.278019152850931</v>
      </c>
    </row>
    <row r="900" spans="1:7" x14ac:dyDescent="0.2">
      <c r="A900" s="13" t="s">
        <v>1072</v>
      </c>
      <c r="B900" s="11" t="s">
        <v>1145</v>
      </c>
      <c r="C900" s="19">
        <v>61249.85</v>
      </c>
      <c r="D900" s="19">
        <v>61074.893710000004</v>
      </c>
      <c r="E900" s="26">
        <f t="shared" si="25"/>
        <v>99.714356378015637</v>
      </c>
      <c r="F900" s="26">
        <v>116989.49884999999</v>
      </c>
      <c r="G900" s="26">
        <f t="shared" si="26"/>
        <v>52.205449472271169</v>
      </c>
    </row>
    <row r="901" spans="1:7" x14ac:dyDescent="0.2">
      <c r="A901" s="13" t="s">
        <v>1555</v>
      </c>
      <c r="B901" s="11" t="s">
        <v>1146</v>
      </c>
      <c r="C901" s="19">
        <v>42001.139900000002</v>
      </c>
      <c r="D901" s="19">
        <v>41650.272299999997</v>
      </c>
      <c r="E901" s="26">
        <f t="shared" si="25"/>
        <v>99.164623624893551</v>
      </c>
      <c r="F901" s="26">
        <v>358258.80025999999</v>
      </c>
      <c r="G901" s="26">
        <f t="shared" si="26"/>
        <v>11.625749952205794</v>
      </c>
    </row>
    <row r="902" spans="1:7" ht="22.5" x14ac:dyDescent="0.2">
      <c r="A902" s="13" t="s">
        <v>1556</v>
      </c>
      <c r="B902" s="11" t="s">
        <v>1147</v>
      </c>
      <c r="C902" s="19">
        <v>891272.24147999997</v>
      </c>
      <c r="D902" s="19">
        <v>880281.40347000002</v>
      </c>
      <c r="E902" s="26">
        <f t="shared" si="25"/>
        <v>98.766837168433625</v>
      </c>
      <c r="F902" s="26">
        <v>489490.75902</v>
      </c>
      <c r="G902" s="26">
        <f t="shared" si="26"/>
        <v>179.83616385984374</v>
      </c>
    </row>
    <row r="903" spans="1:7" x14ac:dyDescent="0.2">
      <c r="A903" s="13" t="s">
        <v>1073</v>
      </c>
      <c r="B903" s="11" t="s">
        <v>1148</v>
      </c>
      <c r="C903" s="19">
        <v>6600</v>
      </c>
      <c r="D903" s="19">
        <v>3340.6909999999998</v>
      </c>
      <c r="E903" s="26">
        <f t="shared" si="25"/>
        <v>50.616530303030302</v>
      </c>
      <c r="F903" s="26">
        <v>12329.61335</v>
      </c>
      <c r="G903" s="26">
        <f t="shared" si="26"/>
        <v>27.094856141616152</v>
      </c>
    </row>
    <row r="904" spans="1:7" ht="22.5" x14ac:dyDescent="0.2">
      <c r="A904" s="13" t="s">
        <v>1074</v>
      </c>
      <c r="B904" s="11" t="s">
        <v>1149</v>
      </c>
      <c r="C904" s="19">
        <v>83061.095180000004</v>
      </c>
      <c r="D904" s="19">
        <v>76805.190599999987</v>
      </c>
      <c r="E904" s="26">
        <f t="shared" si="25"/>
        <v>92.468309541978741</v>
      </c>
      <c r="F904" s="26">
        <v>104711.83269</v>
      </c>
      <c r="G904" s="26">
        <f t="shared" ref="G904:G967" si="27">D904/F904*100</f>
        <v>73.349103560609251</v>
      </c>
    </row>
    <row r="905" spans="1:7" x14ac:dyDescent="0.2">
      <c r="A905" s="35" t="s">
        <v>1075</v>
      </c>
      <c r="B905" s="15" t="s">
        <v>1150</v>
      </c>
      <c r="C905" s="21">
        <v>27102270.638610002</v>
      </c>
      <c r="D905" s="21">
        <v>25284146.728419997</v>
      </c>
      <c r="E905" s="20">
        <f t="shared" si="25"/>
        <v>93.291617759879131</v>
      </c>
      <c r="F905" s="20">
        <v>20666284.762110002</v>
      </c>
      <c r="G905" s="20">
        <f t="shared" si="27"/>
        <v>122.344906302542</v>
      </c>
    </row>
    <row r="906" spans="1:7" x14ac:dyDescent="0.2">
      <c r="A906" s="13" t="s">
        <v>1076</v>
      </c>
      <c r="B906" s="11" t="s">
        <v>1151</v>
      </c>
      <c r="C906" s="19">
        <v>363318.33626999997</v>
      </c>
      <c r="D906" s="19">
        <v>349087.47467000003</v>
      </c>
      <c r="E906" s="26">
        <f t="shared" si="25"/>
        <v>96.083087425176288</v>
      </c>
      <c r="F906" s="26">
        <v>315638.6299</v>
      </c>
      <c r="G906" s="26">
        <f t="shared" si="27"/>
        <v>110.59719616087462</v>
      </c>
    </row>
    <row r="907" spans="1:7" x14ac:dyDescent="0.2">
      <c r="A907" s="13" t="s">
        <v>1077</v>
      </c>
      <c r="B907" s="11" t="s">
        <v>1152</v>
      </c>
      <c r="C907" s="19">
        <v>1927401.94092</v>
      </c>
      <c r="D907" s="19">
        <v>1785714.6540599999</v>
      </c>
      <c r="E907" s="26">
        <f t="shared" si="25"/>
        <v>92.648794013750503</v>
      </c>
      <c r="F907" s="26">
        <v>2021953.8645200001</v>
      </c>
      <c r="G907" s="26">
        <f t="shared" si="27"/>
        <v>88.31629076185267</v>
      </c>
    </row>
    <row r="908" spans="1:7" x14ac:dyDescent="0.2">
      <c r="A908" s="13" t="s">
        <v>1078</v>
      </c>
      <c r="B908" s="11" t="s">
        <v>1153</v>
      </c>
      <c r="C908" s="19">
        <v>52543.64948</v>
      </c>
      <c r="D908" s="19">
        <v>52292.545720000002</v>
      </c>
      <c r="E908" s="26">
        <f t="shared" ref="E908:E970" si="28">D908/C908*100</f>
        <v>99.522104455086279</v>
      </c>
      <c r="F908" s="26">
        <v>12792.92165</v>
      </c>
      <c r="G908" s="26" t="s">
        <v>2040</v>
      </c>
    </row>
    <row r="909" spans="1:7" x14ac:dyDescent="0.2">
      <c r="A909" s="13" t="s">
        <v>1079</v>
      </c>
      <c r="B909" s="11" t="s">
        <v>1154</v>
      </c>
      <c r="C909" s="19">
        <v>476474.82500000001</v>
      </c>
      <c r="D909" s="19">
        <v>473860.30922000005</v>
      </c>
      <c r="E909" s="26">
        <f t="shared" si="28"/>
        <v>99.451279345136442</v>
      </c>
      <c r="F909" s="26">
        <v>520035.85719000001</v>
      </c>
      <c r="G909" s="26">
        <f t="shared" si="27"/>
        <v>91.120699211106654</v>
      </c>
    </row>
    <row r="910" spans="1:7" x14ac:dyDescent="0.2">
      <c r="A910" s="13" t="s">
        <v>1080</v>
      </c>
      <c r="B910" s="11" t="s">
        <v>1155</v>
      </c>
      <c r="C910" s="19">
        <v>4386567.8643500004</v>
      </c>
      <c r="D910" s="19">
        <v>4259494.7926199995</v>
      </c>
      <c r="E910" s="26">
        <f t="shared" si="28"/>
        <v>97.103132205870239</v>
      </c>
      <c r="F910" s="26">
        <v>3006536.21741</v>
      </c>
      <c r="G910" s="26">
        <f t="shared" si="27"/>
        <v>141.67448800232211</v>
      </c>
    </row>
    <row r="911" spans="1:7" x14ac:dyDescent="0.2">
      <c r="A911" s="13" t="s">
        <v>1081</v>
      </c>
      <c r="B911" s="11" t="s">
        <v>1156</v>
      </c>
      <c r="C911" s="19">
        <v>17757842.455169998</v>
      </c>
      <c r="D911" s="19">
        <v>16429674.356350001</v>
      </c>
      <c r="E911" s="26">
        <f t="shared" si="28"/>
        <v>92.520667405553453</v>
      </c>
      <c r="F911" s="26">
        <v>12089418.960200001</v>
      </c>
      <c r="G911" s="26">
        <f t="shared" si="27"/>
        <v>135.90127375383966</v>
      </c>
    </row>
    <row r="912" spans="1:7" x14ac:dyDescent="0.2">
      <c r="A912" s="13" t="s">
        <v>1082</v>
      </c>
      <c r="B912" s="11" t="s">
        <v>1157</v>
      </c>
      <c r="C912" s="19">
        <v>197351.3</v>
      </c>
      <c r="D912" s="19">
        <v>173875.02956</v>
      </c>
      <c r="E912" s="26">
        <f t="shared" si="28"/>
        <v>88.104324400193974</v>
      </c>
      <c r="F912" s="26">
        <v>163824.75818</v>
      </c>
      <c r="G912" s="26">
        <f t="shared" si="27"/>
        <v>106.13476954988536</v>
      </c>
    </row>
    <row r="913" spans="1:7" x14ac:dyDescent="0.2">
      <c r="A913" s="13" t="s">
        <v>1083</v>
      </c>
      <c r="B913" s="11" t="s">
        <v>1158</v>
      </c>
      <c r="C913" s="19">
        <v>1940770.2674200002</v>
      </c>
      <c r="D913" s="19">
        <v>1760147.5662199999</v>
      </c>
      <c r="E913" s="26">
        <f t="shared" si="28"/>
        <v>90.693246684981716</v>
      </c>
      <c r="F913" s="26">
        <v>2536083.5530599998</v>
      </c>
      <c r="G913" s="26">
        <f t="shared" si="27"/>
        <v>69.404163127678999</v>
      </c>
    </row>
    <row r="914" spans="1:7" x14ac:dyDescent="0.2">
      <c r="A914" s="35" t="s">
        <v>1084</v>
      </c>
      <c r="B914" s="15" t="s">
        <v>1159</v>
      </c>
      <c r="C914" s="21">
        <v>7178690.8566999994</v>
      </c>
      <c r="D914" s="21">
        <v>5844666.7149999999</v>
      </c>
      <c r="E914" s="20">
        <f t="shared" si="28"/>
        <v>81.416888283259453</v>
      </c>
      <c r="F914" s="20">
        <v>4591058.1961199995</v>
      </c>
      <c r="G914" s="20">
        <f t="shared" si="27"/>
        <v>127.30543733772426</v>
      </c>
    </row>
    <row r="915" spans="1:7" x14ac:dyDescent="0.2">
      <c r="A915" s="13" t="s">
        <v>1085</v>
      </c>
      <c r="B915" s="11" t="s">
        <v>1160</v>
      </c>
      <c r="C915" s="19">
        <v>881381.21360999998</v>
      </c>
      <c r="D915" s="19">
        <v>507770.73032999999</v>
      </c>
      <c r="E915" s="26">
        <f t="shared" si="28"/>
        <v>57.610795702151428</v>
      </c>
      <c r="F915" s="26">
        <v>312351.97433</v>
      </c>
      <c r="G915" s="26">
        <f t="shared" si="27"/>
        <v>162.5636371978043</v>
      </c>
    </row>
    <row r="916" spans="1:7" x14ac:dyDescent="0.2">
      <c r="A916" s="13" t="s">
        <v>1086</v>
      </c>
      <c r="B916" s="11" t="s">
        <v>1161</v>
      </c>
      <c r="C916" s="19">
        <v>3792459.4131199997</v>
      </c>
      <c r="D916" s="19">
        <v>2944595.13698</v>
      </c>
      <c r="E916" s="26">
        <f t="shared" si="28"/>
        <v>77.643418589878209</v>
      </c>
      <c r="F916" s="26">
        <v>2169861.6855900004</v>
      </c>
      <c r="G916" s="26">
        <f t="shared" si="27"/>
        <v>135.70427813602063</v>
      </c>
    </row>
    <row r="917" spans="1:7" x14ac:dyDescent="0.2">
      <c r="A917" s="13" t="s">
        <v>1087</v>
      </c>
      <c r="B917" s="11" t="s">
        <v>1162</v>
      </c>
      <c r="C917" s="19">
        <v>2016232.5881700001</v>
      </c>
      <c r="D917" s="19">
        <v>1909165.8410399999</v>
      </c>
      <c r="E917" s="26">
        <f t="shared" si="28"/>
        <v>94.689762095990247</v>
      </c>
      <c r="F917" s="26">
        <v>1750311.9157100001</v>
      </c>
      <c r="G917" s="26">
        <f t="shared" si="27"/>
        <v>109.07574952236796</v>
      </c>
    </row>
    <row r="918" spans="1:7" x14ac:dyDescent="0.2">
      <c r="A918" s="13" t="s">
        <v>1088</v>
      </c>
      <c r="B918" s="11" t="s">
        <v>1163</v>
      </c>
      <c r="C918" s="19">
        <v>488617.64179999998</v>
      </c>
      <c r="D918" s="19">
        <v>483135.00665</v>
      </c>
      <c r="E918" s="26">
        <f t="shared" si="28"/>
        <v>98.877929349869007</v>
      </c>
      <c r="F918" s="26">
        <v>358532.62049</v>
      </c>
      <c r="G918" s="26">
        <f t="shared" si="27"/>
        <v>134.75343080071994</v>
      </c>
    </row>
    <row r="919" spans="1:7" x14ac:dyDescent="0.2">
      <c r="A919" s="35" t="s">
        <v>1089</v>
      </c>
      <c r="B919" s="15" t="s">
        <v>1164</v>
      </c>
      <c r="C919" s="21">
        <v>1218490.7075100001</v>
      </c>
      <c r="D919" s="21">
        <v>1199130.3225699998</v>
      </c>
      <c r="E919" s="20">
        <f t="shared" si="28"/>
        <v>98.411117555458134</v>
      </c>
      <c r="F919" s="20">
        <v>112162.48505</v>
      </c>
      <c r="G919" s="20" t="s">
        <v>2040</v>
      </c>
    </row>
    <row r="920" spans="1:7" x14ac:dyDescent="0.2">
      <c r="A920" s="13" t="s">
        <v>1090</v>
      </c>
      <c r="B920" s="11" t="s">
        <v>1165</v>
      </c>
      <c r="C920" s="19">
        <v>2668.4383399999997</v>
      </c>
      <c r="D920" s="19">
        <v>2623.8304399999997</v>
      </c>
      <c r="E920" s="26">
        <f t="shared" si="28"/>
        <v>98.328314380312804</v>
      </c>
      <c r="F920" s="26">
        <v>1706.0940399999999</v>
      </c>
      <c r="G920" s="26">
        <f t="shared" si="27"/>
        <v>153.79166555203486</v>
      </c>
    </row>
    <row r="921" spans="1:7" x14ac:dyDescent="0.2">
      <c r="A921" s="13" t="s">
        <v>1091</v>
      </c>
      <c r="B921" s="11" t="s">
        <v>1166</v>
      </c>
      <c r="C921" s="19">
        <v>31597.613089999999</v>
      </c>
      <c r="D921" s="19">
        <v>29198.930629999999</v>
      </c>
      <c r="E921" s="26">
        <f t="shared" si="28"/>
        <v>92.408659308638946</v>
      </c>
      <c r="F921" s="26">
        <v>32484.262280000003</v>
      </c>
      <c r="G921" s="26">
        <f t="shared" si="27"/>
        <v>89.886389841080899</v>
      </c>
    </row>
    <row r="922" spans="1:7" x14ac:dyDescent="0.2">
      <c r="A922" s="13" t="s">
        <v>1092</v>
      </c>
      <c r="B922" s="11" t="s">
        <v>1167</v>
      </c>
      <c r="C922" s="19">
        <v>1184224.6560799999</v>
      </c>
      <c r="D922" s="19">
        <v>1167307.5615000001</v>
      </c>
      <c r="E922" s="26">
        <f t="shared" si="28"/>
        <v>98.571462391604101</v>
      </c>
      <c r="F922" s="26">
        <v>77972.128730000011</v>
      </c>
      <c r="G922" s="26" t="s">
        <v>2040</v>
      </c>
    </row>
    <row r="923" spans="1:7" x14ac:dyDescent="0.2">
      <c r="A923" s="35" t="s">
        <v>1093</v>
      </c>
      <c r="B923" s="15" t="s">
        <v>1168</v>
      </c>
      <c r="C923" s="21">
        <v>26941287.591819998</v>
      </c>
      <c r="D923" s="21">
        <v>25861329.518860001</v>
      </c>
      <c r="E923" s="20">
        <f t="shared" si="28"/>
        <v>95.991438533591477</v>
      </c>
      <c r="F923" s="20">
        <v>21245924.863709997</v>
      </c>
      <c r="G923" s="20">
        <f t="shared" si="27"/>
        <v>121.72371729993992</v>
      </c>
    </row>
    <row r="924" spans="1:7" x14ac:dyDescent="0.2">
      <c r="A924" s="13" t="s">
        <v>1094</v>
      </c>
      <c r="B924" s="11" t="s">
        <v>1169</v>
      </c>
      <c r="C924" s="19">
        <v>6563848.1426499998</v>
      </c>
      <c r="D924" s="19">
        <v>6213256.8156499993</v>
      </c>
      <c r="E924" s="26">
        <f t="shared" si="28"/>
        <v>94.658753228583109</v>
      </c>
      <c r="F924" s="26">
        <v>5784794.5626800004</v>
      </c>
      <c r="G924" s="26">
        <f t="shared" si="27"/>
        <v>107.40669782353514</v>
      </c>
    </row>
    <row r="925" spans="1:7" x14ac:dyDescent="0.2">
      <c r="A925" s="13" t="s">
        <v>1095</v>
      </c>
      <c r="B925" s="11" t="s">
        <v>1170</v>
      </c>
      <c r="C925" s="19">
        <v>13415920.32148</v>
      </c>
      <c r="D925" s="19">
        <v>12829337.616489999</v>
      </c>
      <c r="E925" s="26">
        <f t="shared" si="28"/>
        <v>95.627711771283899</v>
      </c>
      <c r="F925" s="26">
        <v>10974407.129659999</v>
      </c>
      <c r="G925" s="26">
        <f t="shared" si="27"/>
        <v>116.90232980164157</v>
      </c>
    </row>
    <row r="926" spans="1:7" x14ac:dyDescent="0.2">
      <c r="A926" s="13" t="s">
        <v>1096</v>
      </c>
      <c r="B926" s="11" t="s">
        <v>1171</v>
      </c>
      <c r="C926" s="19">
        <v>1622508.4518900001</v>
      </c>
      <c r="D926" s="19">
        <v>1600010.6795000001</v>
      </c>
      <c r="E926" s="26">
        <f t="shared" si="28"/>
        <v>98.613395673606931</v>
      </c>
      <c r="F926" s="26">
        <v>1261875.88476</v>
      </c>
      <c r="G926" s="26">
        <f t="shared" si="27"/>
        <v>126.79620070592846</v>
      </c>
    </row>
    <row r="927" spans="1:7" x14ac:dyDescent="0.2">
      <c r="A927" s="13" t="s">
        <v>1097</v>
      </c>
      <c r="B927" s="11" t="s">
        <v>1172</v>
      </c>
      <c r="C927" s="19">
        <v>1873176.6310000001</v>
      </c>
      <c r="D927" s="19">
        <v>1836053.8150299999</v>
      </c>
      <c r="E927" s="26">
        <f t="shared" si="28"/>
        <v>98.018189243041007</v>
      </c>
      <c r="F927" s="26">
        <v>1773361.01669</v>
      </c>
      <c r="G927" s="26">
        <f t="shared" si="27"/>
        <v>103.53525298853231</v>
      </c>
    </row>
    <row r="928" spans="1:7" x14ac:dyDescent="0.2">
      <c r="A928" s="13" t="s">
        <v>1098</v>
      </c>
      <c r="B928" s="11" t="s">
        <v>1173</v>
      </c>
      <c r="C928" s="19">
        <v>90295.094849999994</v>
      </c>
      <c r="D928" s="19">
        <v>88329.06137000001</v>
      </c>
      <c r="E928" s="26">
        <f t="shared" si="28"/>
        <v>97.822657495109794</v>
      </c>
      <c r="F928" s="26">
        <v>115426.47977999999</v>
      </c>
      <c r="G928" s="26">
        <f t="shared" si="27"/>
        <v>76.524088353342322</v>
      </c>
    </row>
    <row r="929" spans="1:7" x14ac:dyDescent="0.2">
      <c r="A929" s="13" t="s">
        <v>1099</v>
      </c>
      <c r="B929" s="11" t="s">
        <v>1174</v>
      </c>
      <c r="C929" s="19">
        <v>2153194.0351799997</v>
      </c>
      <c r="D929" s="19">
        <v>2118362.81648</v>
      </c>
      <c r="E929" s="26">
        <f t="shared" si="28"/>
        <v>98.382346498694076</v>
      </c>
      <c r="F929" s="26">
        <v>257116.44796000002</v>
      </c>
      <c r="G929" s="26" t="s">
        <v>2040</v>
      </c>
    </row>
    <row r="930" spans="1:7" x14ac:dyDescent="0.2">
      <c r="A930" s="13" t="s">
        <v>1100</v>
      </c>
      <c r="B930" s="11" t="s">
        <v>1175</v>
      </c>
      <c r="C930" s="19">
        <v>1222344.9147699999</v>
      </c>
      <c r="D930" s="19">
        <v>1175978.7143399999</v>
      </c>
      <c r="E930" s="26">
        <f t="shared" si="28"/>
        <v>96.206782564418461</v>
      </c>
      <c r="F930" s="26">
        <v>1078943.3421800002</v>
      </c>
      <c r="G930" s="26">
        <f t="shared" si="27"/>
        <v>108.99355585845132</v>
      </c>
    </row>
    <row r="931" spans="1:7" x14ac:dyDescent="0.2">
      <c r="A931" s="35" t="s">
        <v>1101</v>
      </c>
      <c r="B931" s="15" t="s">
        <v>1176</v>
      </c>
      <c r="C931" s="21">
        <v>4968638.0674200002</v>
      </c>
      <c r="D931" s="21">
        <v>4149571.9044499998</v>
      </c>
      <c r="E931" s="20">
        <f t="shared" si="28"/>
        <v>83.515278193822923</v>
      </c>
      <c r="F931" s="20">
        <v>3460028.0683599999</v>
      </c>
      <c r="G931" s="20">
        <f t="shared" si="27"/>
        <v>119.92885093608021</v>
      </c>
    </row>
    <row r="932" spans="1:7" x14ac:dyDescent="0.2">
      <c r="A932" s="13" t="s">
        <v>1102</v>
      </c>
      <c r="B932" s="11" t="s">
        <v>1177</v>
      </c>
      <c r="C932" s="19">
        <v>4695530.6808900004</v>
      </c>
      <c r="D932" s="19">
        <v>3884297.7908699997</v>
      </c>
      <c r="E932" s="26">
        <f t="shared" si="28"/>
        <v>82.723296999813485</v>
      </c>
      <c r="F932" s="26">
        <v>3210692.9856500002</v>
      </c>
      <c r="G932" s="26">
        <f t="shared" si="27"/>
        <v>120.98004412849923</v>
      </c>
    </row>
    <row r="933" spans="1:7" x14ac:dyDescent="0.2">
      <c r="A933" s="13" t="s">
        <v>1103</v>
      </c>
      <c r="B933" s="11" t="s">
        <v>1178</v>
      </c>
      <c r="C933" s="19">
        <v>11999.7</v>
      </c>
      <c r="D933" s="19">
        <v>11999.7</v>
      </c>
      <c r="E933" s="26">
        <f t="shared" si="28"/>
        <v>100</v>
      </c>
      <c r="F933" s="26">
        <v>13246.5</v>
      </c>
      <c r="G933" s="26">
        <f t="shared" si="27"/>
        <v>90.587702411957878</v>
      </c>
    </row>
    <row r="934" spans="1:7" x14ac:dyDescent="0.2">
      <c r="A934" s="13" t="s">
        <v>1104</v>
      </c>
      <c r="B934" s="11" t="s">
        <v>1179</v>
      </c>
      <c r="C934" s="19">
        <v>261107.68653000001</v>
      </c>
      <c r="D934" s="19">
        <v>253274.41358000002</v>
      </c>
      <c r="E934" s="26">
        <f t="shared" si="28"/>
        <v>96.999983779068117</v>
      </c>
      <c r="F934" s="26">
        <v>236088.58271000002</v>
      </c>
      <c r="G934" s="26">
        <f t="shared" si="27"/>
        <v>107.27939939861906</v>
      </c>
    </row>
    <row r="935" spans="1:7" x14ac:dyDescent="0.2">
      <c r="A935" s="35" t="s">
        <v>1105</v>
      </c>
      <c r="B935" s="15" t="s">
        <v>1180</v>
      </c>
      <c r="C935" s="21">
        <v>15562759.862540001</v>
      </c>
      <c r="D935" s="21">
        <v>11144973.22273</v>
      </c>
      <c r="E935" s="20">
        <f t="shared" si="28"/>
        <v>71.613089973560946</v>
      </c>
      <c r="F935" s="20">
        <v>10883675.72775</v>
      </c>
      <c r="G935" s="20">
        <f t="shared" si="27"/>
        <v>102.40082028825771</v>
      </c>
    </row>
    <row r="936" spans="1:7" x14ac:dyDescent="0.2">
      <c r="A936" s="13" t="s">
        <v>1106</v>
      </c>
      <c r="B936" s="11" t="s">
        <v>1181</v>
      </c>
      <c r="C936" s="19">
        <v>5221375.0779999997</v>
      </c>
      <c r="D936" s="19">
        <v>1973264.5236300002</v>
      </c>
      <c r="E936" s="26">
        <f t="shared" si="28"/>
        <v>37.792047002029229</v>
      </c>
      <c r="F936" s="26">
        <v>3517577.2924899999</v>
      </c>
      <c r="G936" s="26">
        <f t="shared" si="27"/>
        <v>56.097261255435797</v>
      </c>
    </row>
    <row r="937" spans="1:7" x14ac:dyDescent="0.2">
      <c r="A937" s="13" t="s">
        <v>1107</v>
      </c>
      <c r="B937" s="11" t="s">
        <v>1182</v>
      </c>
      <c r="C937" s="19">
        <v>3932377.7842899999</v>
      </c>
      <c r="D937" s="19">
        <v>3437566.1029099999</v>
      </c>
      <c r="E937" s="26">
        <f t="shared" si="28"/>
        <v>87.416985129028262</v>
      </c>
      <c r="F937" s="26">
        <v>2287108.6521999999</v>
      </c>
      <c r="G937" s="26">
        <f t="shared" si="27"/>
        <v>150.3018275762002</v>
      </c>
    </row>
    <row r="938" spans="1:7" x14ac:dyDescent="0.2">
      <c r="A938" s="13" t="s">
        <v>1108</v>
      </c>
      <c r="B938" s="11" t="s">
        <v>1183</v>
      </c>
      <c r="C938" s="19">
        <v>57432.1</v>
      </c>
      <c r="D938" s="19">
        <v>56976.562659999996</v>
      </c>
      <c r="E938" s="26">
        <f t="shared" si="28"/>
        <v>99.206824511031272</v>
      </c>
      <c r="F938" s="26">
        <v>52819.23416</v>
      </c>
      <c r="G938" s="26">
        <f t="shared" si="27"/>
        <v>107.87086099621706</v>
      </c>
    </row>
    <row r="939" spans="1:7" x14ac:dyDescent="0.2">
      <c r="A939" s="13" t="s">
        <v>1109</v>
      </c>
      <c r="B939" s="11" t="s">
        <v>1184</v>
      </c>
      <c r="C939" s="19">
        <v>532503.37527999992</v>
      </c>
      <c r="D939" s="19">
        <v>532022.76497999998</v>
      </c>
      <c r="E939" s="26">
        <f t="shared" si="28"/>
        <v>99.909745116686395</v>
      </c>
      <c r="F939" s="26">
        <v>332601.10345</v>
      </c>
      <c r="G939" s="26">
        <f t="shared" si="27"/>
        <v>159.95820803402088</v>
      </c>
    </row>
    <row r="940" spans="1:7" x14ac:dyDescent="0.2">
      <c r="A940" s="13" t="s">
        <v>1110</v>
      </c>
      <c r="B940" s="11" t="s">
        <v>1185</v>
      </c>
      <c r="C940" s="19">
        <v>386632.62</v>
      </c>
      <c r="D940" s="19">
        <v>338485.25216000003</v>
      </c>
      <c r="E940" s="26">
        <f t="shared" si="28"/>
        <v>87.546998015842547</v>
      </c>
      <c r="F940" s="26">
        <v>306165.50956999999</v>
      </c>
      <c r="G940" s="26">
        <f t="shared" si="27"/>
        <v>110.55629768205834</v>
      </c>
    </row>
    <row r="941" spans="1:7" ht="22.5" x14ac:dyDescent="0.2">
      <c r="A941" s="13" t="s">
        <v>1111</v>
      </c>
      <c r="B941" s="11" t="s">
        <v>1186</v>
      </c>
      <c r="C941" s="19">
        <v>122917.1</v>
      </c>
      <c r="D941" s="19">
        <v>122907.27034999999</v>
      </c>
      <c r="E941" s="26">
        <f t="shared" si="28"/>
        <v>99.992003024802884</v>
      </c>
      <c r="F941" s="26">
        <v>125225.58461000001</v>
      </c>
      <c r="G941" s="26">
        <f t="shared" si="27"/>
        <v>98.148689609060227</v>
      </c>
    </row>
    <row r="942" spans="1:7" x14ac:dyDescent="0.2">
      <c r="A942" s="13" t="s">
        <v>1112</v>
      </c>
      <c r="B942" s="11" t="s">
        <v>1187</v>
      </c>
      <c r="C942" s="19">
        <v>5309521.8049699999</v>
      </c>
      <c r="D942" s="19">
        <v>4683750.7460399996</v>
      </c>
      <c r="E942" s="26">
        <f t="shared" si="28"/>
        <v>88.214172915831242</v>
      </c>
      <c r="F942" s="26">
        <v>4262178.3512699995</v>
      </c>
      <c r="G942" s="26">
        <f t="shared" si="27"/>
        <v>109.89100783744502</v>
      </c>
    </row>
    <row r="943" spans="1:7" x14ac:dyDescent="0.2">
      <c r="A943" s="35" t="s">
        <v>1113</v>
      </c>
      <c r="B943" s="15" t="s">
        <v>1188</v>
      </c>
      <c r="C943" s="21">
        <v>20687965.961959999</v>
      </c>
      <c r="D943" s="21">
        <v>20159071.30452</v>
      </c>
      <c r="E943" s="20">
        <f t="shared" si="28"/>
        <v>97.443467093804657</v>
      </c>
      <c r="F943" s="20">
        <v>20496811.15061</v>
      </c>
      <c r="G943" s="20">
        <f t="shared" si="27"/>
        <v>98.352232239403989</v>
      </c>
    </row>
    <row r="944" spans="1:7" x14ac:dyDescent="0.2">
      <c r="A944" s="13" t="s">
        <v>1114</v>
      </c>
      <c r="B944" s="11" t="s">
        <v>1189</v>
      </c>
      <c r="C944" s="19">
        <v>192309.34808000003</v>
      </c>
      <c r="D944" s="19">
        <v>183899.00813</v>
      </c>
      <c r="E944" s="26">
        <f t="shared" si="28"/>
        <v>95.626660880519779</v>
      </c>
      <c r="F944" s="26">
        <v>195361.67838999999</v>
      </c>
      <c r="G944" s="26">
        <f t="shared" si="27"/>
        <v>94.132590201688842</v>
      </c>
    </row>
    <row r="945" spans="1:7" x14ac:dyDescent="0.2">
      <c r="A945" s="13" t="s">
        <v>1115</v>
      </c>
      <c r="B945" s="11" t="s">
        <v>1190</v>
      </c>
      <c r="C945" s="19">
        <v>2237813.1</v>
      </c>
      <c r="D945" s="19">
        <v>2225459.68805</v>
      </c>
      <c r="E945" s="26">
        <f t="shared" si="28"/>
        <v>99.44796945062123</v>
      </c>
      <c r="F945" s="26">
        <v>2253415.16653</v>
      </c>
      <c r="G945" s="26">
        <f t="shared" si="27"/>
        <v>98.759417310435154</v>
      </c>
    </row>
    <row r="946" spans="1:7" x14ac:dyDescent="0.2">
      <c r="A946" s="13" t="s">
        <v>1116</v>
      </c>
      <c r="B946" s="11" t="s">
        <v>1191</v>
      </c>
      <c r="C946" s="19">
        <v>10644516.368379999</v>
      </c>
      <c r="D946" s="19">
        <v>10404686.093190001</v>
      </c>
      <c r="E946" s="26">
        <f t="shared" si="28"/>
        <v>97.746912429930362</v>
      </c>
      <c r="F946" s="26">
        <v>11120416.88335</v>
      </c>
      <c r="G946" s="26">
        <f t="shared" si="27"/>
        <v>93.563813320419456</v>
      </c>
    </row>
    <row r="947" spans="1:7" x14ac:dyDescent="0.2">
      <c r="A947" s="13" t="s">
        <v>1117</v>
      </c>
      <c r="B947" s="11" t="s">
        <v>1192</v>
      </c>
      <c r="C947" s="19">
        <v>7193835.4404999996</v>
      </c>
      <c r="D947" s="19">
        <v>6927191.5093400003</v>
      </c>
      <c r="E947" s="26">
        <f t="shared" si="28"/>
        <v>96.293438550750793</v>
      </c>
      <c r="F947" s="26">
        <v>6517993.2078500008</v>
      </c>
      <c r="G947" s="26">
        <f t="shared" si="27"/>
        <v>106.27797986958898</v>
      </c>
    </row>
    <row r="948" spans="1:7" x14ac:dyDescent="0.2">
      <c r="A948" s="13" t="s">
        <v>1118</v>
      </c>
      <c r="B948" s="11" t="s">
        <v>1193</v>
      </c>
      <c r="C948" s="19">
        <v>419491.70500000002</v>
      </c>
      <c r="D948" s="19">
        <v>417835.00581</v>
      </c>
      <c r="E948" s="26">
        <f t="shared" si="28"/>
        <v>99.605069857102407</v>
      </c>
      <c r="F948" s="26">
        <v>409624.21448999998</v>
      </c>
      <c r="G948" s="26">
        <f t="shared" si="27"/>
        <v>102.00446922558591</v>
      </c>
    </row>
    <row r="949" spans="1:7" x14ac:dyDescent="0.2">
      <c r="A949" s="35" t="s">
        <v>1119</v>
      </c>
      <c r="B949" s="15" t="s">
        <v>1194</v>
      </c>
      <c r="C949" s="21">
        <v>1893176.04171</v>
      </c>
      <c r="D949" s="21">
        <v>1593590.5093599998</v>
      </c>
      <c r="E949" s="20">
        <f t="shared" si="28"/>
        <v>84.175505829906797</v>
      </c>
      <c r="F949" s="20">
        <v>1370801.4633499999</v>
      </c>
      <c r="G949" s="20">
        <f t="shared" si="27"/>
        <v>116.25246631014986</v>
      </c>
    </row>
    <row r="950" spans="1:7" x14ac:dyDescent="0.2">
      <c r="A950" s="13" t="s">
        <v>1120</v>
      </c>
      <c r="B950" s="11" t="s">
        <v>1195</v>
      </c>
      <c r="C950" s="19">
        <v>53250.513189999998</v>
      </c>
      <c r="D950" s="19">
        <v>51090.115310000001</v>
      </c>
      <c r="E950" s="26">
        <f t="shared" si="28"/>
        <v>95.942953878600918</v>
      </c>
      <c r="F950" s="26">
        <v>51985.585209999997</v>
      </c>
      <c r="G950" s="26">
        <f t="shared" si="27"/>
        <v>98.277465000379095</v>
      </c>
    </row>
    <row r="951" spans="1:7" x14ac:dyDescent="0.2">
      <c r="A951" s="13" t="s">
        <v>1121</v>
      </c>
      <c r="B951" s="11" t="s">
        <v>1196</v>
      </c>
      <c r="C951" s="19">
        <v>1148318.25349</v>
      </c>
      <c r="D951" s="19">
        <v>856644.28947000008</v>
      </c>
      <c r="E951" s="26">
        <f t="shared" si="28"/>
        <v>74.599901801304952</v>
      </c>
      <c r="F951" s="26">
        <v>606506.57333000004</v>
      </c>
      <c r="G951" s="26">
        <f t="shared" si="27"/>
        <v>141.24237512655947</v>
      </c>
    </row>
    <row r="952" spans="1:7" x14ac:dyDescent="0.2">
      <c r="A952" s="13" t="s">
        <v>1122</v>
      </c>
      <c r="B952" s="11" t="s">
        <v>1197</v>
      </c>
      <c r="C952" s="19">
        <v>663226.13585000008</v>
      </c>
      <c r="D952" s="19">
        <v>657873.97360000003</v>
      </c>
      <c r="E952" s="26">
        <f t="shared" si="28"/>
        <v>99.193010956490639</v>
      </c>
      <c r="F952" s="26">
        <v>681460.60621</v>
      </c>
      <c r="G952" s="26">
        <f t="shared" si="27"/>
        <v>96.538812017149596</v>
      </c>
    </row>
    <row r="953" spans="1:7" x14ac:dyDescent="0.2">
      <c r="A953" s="13" t="s">
        <v>1123</v>
      </c>
      <c r="B953" s="11" t="s">
        <v>1198</v>
      </c>
      <c r="C953" s="19">
        <v>28381.139179999998</v>
      </c>
      <c r="D953" s="19">
        <v>27982.130980000002</v>
      </c>
      <c r="E953" s="26">
        <f t="shared" si="28"/>
        <v>98.594107877526014</v>
      </c>
      <c r="F953" s="26">
        <v>30848.6986</v>
      </c>
      <c r="G953" s="26">
        <f t="shared" si="27"/>
        <v>90.707654617235619</v>
      </c>
    </row>
    <row r="954" spans="1:7" x14ac:dyDescent="0.2">
      <c r="A954" s="35" t="s">
        <v>1124</v>
      </c>
      <c r="B954" s="15" t="s">
        <v>1199</v>
      </c>
      <c r="C954" s="21">
        <v>275747.69005000003</v>
      </c>
      <c r="D954" s="21">
        <v>274248.49304999999</v>
      </c>
      <c r="E954" s="20">
        <f t="shared" si="28"/>
        <v>99.45631566315997</v>
      </c>
      <c r="F954" s="20">
        <v>254608.88658000002</v>
      </c>
      <c r="G954" s="20">
        <f t="shared" si="27"/>
        <v>107.71363746717815</v>
      </c>
    </row>
    <row r="955" spans="1:7" x14ac:dyDescent="0.2">
      <c r="A955" s="13" t="s">
        <v>1125</v>
      </c>
      <c r="B955" s="11" t="s">
        <v>1200</v>
      </c>
      <c r="C955" s="19">
        <v>46667.180999999997</v>
      </c>
      <c r="D955" s="19">
        <v>46534.626799999998</v>
      </c>
      <c r="E955" s="26">
        <f t="shared" si="28"/>
        <v>99.715958416258303</v>
      </c>
      <c r="F955" s="26">
        <v>43688.515399999997</v>
      </c>
      <c r="G955" s="26">
        <f t="shared" si="27"/>
        <v>106.51455279251718</v>
      </c>
    </row>
    <row r="956" spans="1:7" x14ac:dyDescent="0.2">
      <c r="A956" s="13" t="s">
        <v>1126</v>
      </c>
      <c r="B956" s="11" t="s">
        <v>1201</v>
      </c>
      <c r="C956" s="19">
        <v>26350.331289999998</v>
      </c>
      <c r="D956" s="19">
        <v>26350.331289999998</v>
      </c>
      <c r="E956" s="26">
        <f t="shared" si="28"/>
        <v>100</v>
      </c>
      <c r="F956" s="26">
        <v>24339.4</v>
      </c>
      <c r="G956" s="26">
        <f t="shared" si="27"/>
        <v>108.26204134037813</v>
      </c>
    </row>
    <row r="957" spans="1:7" x14ac:dyDescent="0.2">
      <c r="A957" s="13" t="s">
        <v>1127</v>
      </c>
      <c r="B957" s="11" t="s">
        <v>1202</v>
      </c>
      <c r="C957" s="19">
        <v>202730.17775999999</v>
      </c>
      <c r="D957" s="19">
        <v>201363.53496000002</v>
      </c>
      <c r="E957" s="26">
        <f t="shared" si="28"/>
        <v>99.325880924537117</v>
      </c>
      <c r="F957" s="26">
        <v>186580.97117999999</v>
      </c>
      <c r="G957" s="26">
        <f t="shared" si="27"/>
        <v>107.92286785008685</v>
      </c>
    </row>
    <row r="958" spans="1:7" ht="21.75" x14ac:dyDescent="0.2">
      <c r="A958" s="35" t="s">
        <v>1240</v>
      </c>
      <c r="B958" s="15" t="s">
        <v>1203</v>
      </c>
      <c r="C958" s="21">
        <v>222799.09831999999</v>
      </c>
      <c r="D958" s="21">
        <v>208354.12513</v>
      </c>
      <c r="E958" s="20">
        <f t="shared" si="28"/>
        <v>93.516592616881653</v>
      </c>
      <c r="F958" s="20">
        <v>219515.65665000002</v>
      </c>
      <c r="G958" s="20">
        <f t="shared" si="27"/>
        <v>94.915382487821276</v>
      </c>
    </row>
    <row r="959" spans="1:7" x14ac:dyDescent="0.2">
      <c r="A959" s="13" t="s">
        <v>1241</v>
      </c>
      <c r="B959" s="11" t="s">
        <v>1204</v>
      </c>
      <c r="C959" s="19">
        <v>222799.09831999999</v>
      </c>
      <c r="D959" s="19">
        <v>208354.12513</v>
      </c>
      <c r="E959" s="26">
        <f t="shared" si="28"/>
        <v>93.516592616881653</v>
      </c>
      <c r="F959" s="26">
        <v>219515.65665000002</v>
      </c>
      <c r="G959" s="26">
        <f t="shared" si="27"/>
        <v>94.915382487821276</v>
      </c>
    </row>
    <row r="960" spans="1:7" ht="28.5" customHeight="1" x14ac:dyDescent="0.2">
      <c r="A960" s="35" t="s">
        <v>1128</v>
      </c>
      <c r="B960" s="15" t="s">
        <v>1205</v>
      </c>
      <c r="C960" s="21">
        <v>1093681.4789200001</v>
      </c>
      <c r="D960" s="21">
        <v>829321.88600000006</v>
      </c>
      <c r="E960" s="20">
        <f t="shared" si="28"/>
        <v>75.82846578136693</v>
      </c>
      <c r="F960" s="20">
        <v>0</v>
      </c>
      <c r="G960" s="20">
        <v>0</v>
      </c>
    </row>
    <row r="961" spans="1:7" x14ac:dyDescent="0.2">
      <c r="A961" s="13" t="s">
        <v>1129</v>
      </c>
      <c r="B961" s="11" t="s">
        <v>1206</v>
      </c>
      <c r="C961" s="19">
        <v>262877.90000000002</v>
      </c>
      <c r="D961" s="19">
        <v>0</v>
      </c>
      <c r="E961" s="26">
        <f t="shared" si="28"/>
        <v>0</v>
      </c>
      <c r="F961" s="26">
        <v>0</v>
      </c>
      <c r="G961" s="26">
        <v>0</v>
      </c>
    </row>
    <row r="962" spans="1:7" x14ac:dyDescent="0.2">
      <c r="A962" s="13" t="s">
        <v>1130</v>
      </c>
      <c r="B962" s="11" t="s">
        <v>1207</v>
      </c>
      <c r="C962" s="19">
        <v>830803.57892</v>
      </c>
      <c r="D962" s="19">
        <v>829321.88600000006</v>
      </c>
      <c r="E962" s="26">
        <f t="shared" si="28"/>
        <v>99.821655448099293</v>
      </c>
      <c r="F962" s="26">
        <v>0</v>
      </c>
      <c r="G962" s="26">
        <v>0</v>
      </c>
    </row>
    <row r="963" spans="1:7" x14ac:dyDescent="0.2">
      <c r="A963" s="35" t="s">
        <v>1131</v>
      </c>
      <c r="B963" s="15" t="s">
        <v>1057</v>
      </c>
      <c r="C963" s="21">
        <f>C7-C886</f>
        <v>-7885801.3720900118</v>
      </c>
      <c r="D963" s="21">
        <v>3928405.1264299997</v>
      </c>
      <c r="E963" s="20">
        <v>0</v>
      </c>
      <c r="F963" s="20">
        <v>2765031.4721599999</v>
      </c>
      <c r="G963" s="20">
        <f t="shared" si="27"/>
        <v>142.07451763148251</v>
      </c>
    </row>
    <row r="964" spans="1:7" x14ac:dyDescent="0.2">
      <c r="A964" s="35" t="s">
        <v>1557</v>
      </c>
      <c r="B964" s="15" t="s">
        <v>1057</v>
      </c>
      <c r="C964" s="21">
        <f>C965+C1007</f>
        <v>7885801.3720899792</v>
      </c>
      <c r="D964" s="21">
        <v>-3928405.1264299997</v>
      </c>
      <c r="E964" s="20">
        <v>0</v>
      </c>
      <c r="F964" s="20">
        <v>-2765031.4721599999</v>
      </c>
      <c r="G964" s="20">
        <f t="shared" si="27"/>
        <v>142.07451763148251</v>
      </c>
    </row>
    <row r="965" spans="1:7" ht="21.75" x14ac:dyDescent="0.2">
      <c r="A965" s="35" t="s">
        <v>1558</v>
      </c>
      <c r="B965" s="15" t="s">
        <v>1619</v>
      </c>
      <c r="C965" s="21">
        <v>-5795622.5870000003</v>
      </c>
      <c r="D965" s="21">
        <v>-5713351.2079999996</v>
      </c>
      <c r="E965" s="20">
        <f t="shared" si="28"/>
        <v>98.580456581411269</v>
      </c>
      <c r="F965" s="20">
        <v>419765.82799999998</v>
      </c>
      <c r="G965" s="20">
        <v>0</v>
      </c>
    </row>
    <row r="966" spans="1:7" x14ac:dyDescent="0.2">
      <c r="A966" s="13" t="s">
        <v>1559</v>
      </c>
      <c r="B966" s="11" t="s">
        <v>1620</v>
      </c>
      <c r="C966" s="19">
        <v>-7309649.0999999996</v>
      </c>
      <c r="D966" s="19">
        <v>-7310925.5</v>
      </c>
      <c r="E966" s="26">
        <f t="shared" si="28"/>
        <v>100.01746185052851</v>
      </c>
      <c r="F966" s="26">
        <v>-1685873.4</v>
      </c>
      <c r="G966" s="26" t="s">
        <v>2040</v>
      </c>
    </row>
    <row r="967" spans="1:7" ht="22.5" x14ac:dyDescent="0.2">
      <c r="A967" s="13" t="s">
        <v>1560</v>
      </c>
      <c r="B967" s="11" t="s">
        <v>1621</v>
      </c>
      <c r="C967" s="19">
        <v>757316.4</v>
      </c>
      <c r="D967" s="19">
        <v>756040</v>
      </c>
      <c r="E967" s="26">
        <f t="shared" si="28"/>
        <v>99.831457499137741</v>
      </c>
      <c r="F967" s="26">
        <v>10407776.1</v>
      </c>
      <c r="G967" s="26">
        <f t="shared" si="27"/>
        <v>7.264183940313627</v>
      </c>
    </row>
    <row r="968" spans="1:7" ht="22.5" x14ac:dyDescent="0.2">
      <c r="A968" s="13" t="s">
        <v>1561</v>
      </c>
      <c r="B968" s="11" t="s">
        <v>1622</v>
      </c>
      <c r="C968" s="19">
        <v>-8066965.5</v>
      </c>
      <c r="D968" s="19">
        <v>-8066965.5</v>
      </c>
      <c r="E968" s="26">
        <f t="shared" si="28"/>
        <v>100</v>
      </c>
      <c r="F968" s="26">
        <v>-12093649.5</v>
      </c>
      <c r="G968" s="26">
        <f t="shared" ref="G968:G1025" si="29">D968/F968*100</f>
        <v>66.704145014290347</v>
      </c>
    </row>
    <row r="969" spans="1:7" ht="22.5" x14ac:dyDescent="0.2">
      <c r="A969" s="13" t="s">
        <v>1562</v>
      </c>
      <c r="B969" s="11" t="s">
        <v>1623</v>
      </c>
      <c r="C969" s="19">
        <v>726.4</v>
      </c>
      <c r="D969" s="19">
        <v>0</v>
      </c>
      <c r="E969" s="26">
        <f t="shared" si="28"/>
        <v>0</v>
      </c>
      <c r="F969" s="26">
        <v>7573965.5</v>
      </c>
      <c r="G969" s="26">
        <f t="shared" si="29"/>
        <v>0</v>
      </c>
    </row>
    <row r="970" spans="1:7" ht="22.5" x14ac:dyDescent="0.2">
      <c r="A970" s="13" t="s">
        <v>1563</v>
      </c>
      <c r="B970" s="11" t="s">
        <v>1624</v>
      </c>
      <c r="C970" s="19">
        <v>-7573965.5</v>
      </c>
      <c r="D970" s="19">
        <v>-7573965.5</v>
      </c>
      <c r="E970" s="26">
        <f t="shared" si="28"/>
        <v>100</v>
      </c>
      <c r="F970" s="26">
        <v>-9679545.5</v>
      </c>
      <c r="G970" s="26">
        <f t="shared" si="29"/>
        <v>78.247119144178825</v>
      </c>
    </row>
    <row r="971" spans="1:7" ht="22.5" x14ac:dyDescent="0.2">
      <c r="A971" s="13" t="s">
        <v>1564</v>
      </c>
      <c r="B971" s="11" t="s">
        <v>1625</v>
      </c>
      <c r="C971" s="19">
        <v>718040</v>
      </c>
      <c r="D971" s="19">
        <v>718040</v>
      </c>
      <c r="E971" s="26">
        <f t="shared" ref="E971:E1026" si="30">D971/C971*100</f>
        <v>100</v>
      </c>
      <c r="F971" s="26">
        <v>2785810.6</v>
      </c>
      <c r="G971" s="26">
        <f t="shared" si="29"/>
        <v>25.77490372102109</v>
      </c>
    </row>
    <row r="972" spans="1:7" ht="22.5" x14ac:dyDescent="0.2">
      <c r="A972" s="13" t="s">
        <v>1565</v>
      </c>
      <c r="B972" s="11" t="s">
        <v>1626</v>
      </c>
      <c r="C972" s="19">
        <v>-450000</v>
      </c>
      <c r="D972" s="19">
        <v>-450000</v>
      </c>
      <c r="E972" s="26">
        <f t="shared" si="30"/>
        <v>100</v>
      </c>
      <c r="F972" s="26">
        <v>-2376104</v>
      </c>
      <c r="G972" s="26">
        <f t="shared" si="29"/>
        <v>18.938564978637299</v>
      </c>
    </row>
    <row r="973" spans="1:7" ht="22.5" x14ac:dyDescent="0.2">
      <c r="A973" s="13" t="s">
        <v>1937</v>
      </c>
      <c r="B973" s="11" t="s">
        <v>1938</v>
      </c>
      <c r="C973" s="19">
        <v>550</v>
      </c>
      <c r="D973" s="19">
        <v>0</v>
      </c>
      <c r="E973" s="26">
        <f t="shared" si="30"/>
        <v>0</v>
      </c>
      <c r="F973" s="26">
        <v>10000</v>
      </c>
      <c r="G973" s="26">
        <f t="shared" si="29"/>
        <v>0</v>
      </c>
    </row>
    <row r="974" spans="1:7" ht="22.5" x14ac:dyDescent="0.2">
      <c r="A974" s="13" t="s">
        <v>1566</v>
      </c>
      <c r="B974" s="11" t="s">
        <v>1627</v>
      </c>
      <c r="C974" s="19">
        <v>-5000</v>
      </c>
      <c r="D974" s="19">
        <v>-5000</v>
      </c>
      <c r="E974" s="26">
        <f t="shared" si="30"/>
        <v>100</v>
      </c>
      <c r="F974" s="26">
        <v>38000</v>
      </c>
      <c r="G974" s="26">
        <v>0</v>
      </c>
    </row>
    <row r="975" spans="1:7" ht="22.5" x14ac:dyDescent="0.2">
      <c r="A975" s="13" t="s">
        <v>1567</v>
      </c>
      <c r="B975" s="11" t="s">
        <v>1628</v>
      </c>
      <c r="C975" s="19">
        <v>38000</v>
      </c>
      <c r="D975" s="19">
        <v>38000</v>
      </c>
      <c r="E975" s="26">
        <f t="shared" si="30"/>
        <v>100</v>
      </c>
      <c r="F975" s="26">
        <v>0</v>
      </c>
      <c r="G975" s="26">
        <v>0</v>
      </c>
    </row>
    <row r="976" spans="1:7" ht="22.5" x14ac:dyDescent="0.2">
      <c r="A976" s="13" t="s">
        <v>1568</v>
      </c>
      <c r="B976" s="11" t="s">
        <v>1629</v>
      </c>
      <c r="C976" s="19">
        <v>-38000</v>
      </c>
      <c r="D976" s="19">
        <v>-38000</v>
      </c>
      <c r="E976" s="26">
        <f t="shared" si="30"/>
        <v>100</v>
      </c>
      <c r="F976" s="26">
        <v>-38000</v>
      </c>
      <c r="G976" s="26">
        <f t="shared" si="29"/>
        <v>100</v>
      </c>
    </row>
    <row r="977" spans="1:7" ht="22.5" x14ac:dyDescent="0.2">
      <c r="A977" s="13" t="s">
        <v>1569</v>
      </c>
      <c r="B977" s="11" t="s">
        <v>1630</v>
      </c>
      <c r="C977" s="19">
        <v>-883284.88699999999</v>
      </c>
      <c r="D977" s="19">
        <v>-802434</v>
      </c>
      <c r="E977" s="26">
        <f t="shared" si="30"/>
        <v>90.846567377077747</v>
      </c>
      <c r="F977" s="26">
        <v>2105580</v>
      </c>
      <c r="G977" s="26">
        <v>0</v>
      </c>
    </row>
    <row r="978" spans="1:7" ht="22.5" x14ac:dyDescent="0.2">
      <c r="A978" s="13" t="s">
        <v>1570</v>
      </c>
      <c r="B978" s="11" t="s">
        <v>1631</v>
      </c>
      <c r="C978" s="19">
        <v>-883284.88699999999</v>
      </c>
      <c r="D978" s="19">
        <v>-802434</v>
      </c>
      <c r="E978" s="26">
        <f t="shared" si="30"/>
        <v>90.846567377077747</v>
      </c>
      <c r="F978" s="26">
        <v>2105580</v>
      </c>
      <c r="G978" s="26">
        <v>0</v>
      </c>
    </row>
    <row r="979" spans="1:7" ht="22.5" x14ac:dyDescent="0.2">
      <c r="A979" s="13" t="s">
        <v>1571</v>
      </c>
      <c r="B979" s="11" t="s">
        <v>1632</v>
      </c>
      <c r="C979" s="19">
        <v>11066643.699999999</v>
      </c>
      <c r="D979" s="19">
        <v>318000</v>
      </c>
      <c r="E979" s="26">
        <f t="shared" si="30"/>
        <v>2.8734999392815008</v>
      </c>
      <c r="F979" s="26">
        <v>4546160</v>
      </c>
      <c r="G979" s="26">
        <f t="shared" si="29"/>
        <v>6.9949143892867829</v>
      </c>
    </row>
    <row r="980" spans="1:7" ht="22.5" x14ac:dyDescent="0.2">
      <c r="A980" s="13" t="s">
        <v>1572</v>
      </c>
      <c r="B980" s="11" t="s">
        <v>1633</v>
      </c>
      <c r="C980" s="19">
        <v>-11949928.586999999</v>
      </c>
      <c r="D980" s="19">
        <v>-1120434</v>
      </c>
      <c r="E980" s="26">
        <f t="shared" si="30"/>
        <v>9.3760727676556126</v>
      </c>
      <c r="F980" s="26">
        <v>-2440580</v>
      </c>
      <c r="G980" s="26">
        <f t="shared" si="29"/>
        <v>45.908513550057769</v>
      </c>
    </row>
    <row r="981" spans="1:7" ht="33.75" x14ac:dyDescent="0.2">
      <c r="A981" s="13" t="s">
        <v>1573</v>
      </c>
      <c r="B981" s="11" t="s">
        <v>1634</v>
      </c>
      <c r="C981" s="19">
        <v>10620000</v>
      </c>
      <c r="D981" s="19">
        <v>0</v>
      </c>
      <c r="E981" s="26">
        <f t="shared" si="30"/>
        <v>0</v>
      </c>
      <c r="F981" s="26">
        <v>4211160</v>
      </c>
      <c r="G981" s="26">
        <f t="shared" si="29"/>
        <v>0</v>
      </c>
    </row>
    <row r="982" spans="1:7" ht="33.75" x14ac:dyDescent="0.2">
      <c r="A982" s="13" t="s">
        <v>1574</v>
      </c>
      <c r="B982" s="11" t="s">
        <v>1635</v>
      </c>
      <c r="C982" s="19">
        <v>-11422434</v>
      </c>
      <c r="D982" s="19">
        <v>-802434</v>
      </c>
      <c r="E982" s="26">
        <f t="shared" si="30"/>
        <v>7.0250701382910163</v>
      </c>
      <c r="F982" s="26">
        <v>-2105580</v>
      </c>
      <c r="G982" s="26">
        <f t="shared" si="29"/>
        <v>38.1098794631408</v>
      </c>
    </row>
    <row r="983" spans="1:7" ht="22.5" x14ac:dyDescent="0.2">
      <c r="A983" s="13" t="s">
        <v>1575</v>
      </c>
      <c r="B983" s="11" t="s">
        <v>1636</v>
      </c>
      <c r="C983" s="19">
        <v>390170.4</v>
      </c>
      <c r="D983" s="19">
        <v>318000</v>
      </c>
      <c r="E983" s="26">
        <f t="shared" si="30"/>
        <v>81.502851061997532</v>
      </c>
      <c r="F983" s="26">
        <v>335000</v>
      </c>
      <c r="G983" s="26">
        <f t="shared" si="29"/>
        <v>94.925373134328368</v>
      </c>
    </row>
    <row r="984" spans="1:7" ht="22.5" x14ac:dyDescent="0.2">
      <c r="A984" s="13" t="s">
        <v>1576</v>
      </c>
      <c r="B984" s="11" t="s">
        <v>1637</v>
      </c>
      <c r="C984" s="19">
        <v>-431844.26699999999</v>
      </c>
      <c r="D984" s="19">
        <v>-318000</v>
      </c>
      <c r="E984" s="26">
        <f t="shared" si="30"/>
        <v>73.637656975078016</v>
      </c>
      <c r="F984" s="26">
        <v>-335000</v>
      </c>
      <c r="G984" s="26">
        <f t="shared" si="29"/>
        <v>94.925373134328368</v>
      </c>
    </row>
    <row r="985" spans="1:7" ht="33.75" x14ac:dyDescent="0.2">
      <c r="A985" s="13" t="s">
        <v>1577</v>
      </c>
      <c r="B985" s="11" t="s">
        <v>1638</v>
      </c>
      <c r="C985" s="19">
        <v>49333.3</v>
      </c>
      <c r="D985" s="19">
        <v>0</v>
      </c>
      <c r="E985" s="26">
        <f t="shared" si="30"/>
        <v>0</v>
      </c>
      <c r="F985" s="26">
        <v>0</v>
      </c>
      <c r="G985" s="26">
        <v>0</v>
      </c>
    </row>
    <row r="986" spans="1:7" ht="33.75" x14ac:dyDescent="0.2">
      <c r="A986" s="13" t="s">
        <v>1578</v>
      </c>
      <c r="B986" s="11" t="s">
        <v>1639</v>
      </c>
      <c r="C986" s="19">
        <v>-76904.2</v>
      </c>
      <c r="D986" s="19">
        <v>0</v>
      </c>
      <c r="E986" s="26">
        <f t="shared" si="30"/>
        <v>0</v>
      </c>
      <c r="F986" s="26">
        <v>0</v>
      </c>
      <c r="G986" s="26">
        <v>0</v>
      </c>
    </row>
    <row r="987" spans="1:7" ht="22.5" x14ac:dyDescent="0.2">
      <c r="A987" s="13" t="s">
        <v>1579</v>
      </c>
      <c r="B987" s="11" t="s">
        <v>1640</v>
      </c>
      <c r="C987" s="19">
        <v>640</v>
      </c>
      <c r="D987" s="19">
        <v>0</v>
      </c>
      <c r="E987" s="26">
        <f t="shared" si="30"/>
        <v>0</v>
      </c>
      <c r="F987" s="26">
        <v>0</v>
      </c>
      <c r="G987" s="26">
        <v>0</v>
      </c>
    </row>
    <row r="988" spans="1:7" ht="22.5" x14ac:dyDescent="0.2">
      <c r="A988" s="13" t="s">
        <v>1580</v>
      </c>
      <c r="B988" s="11" t="s">
        <v>1641</v>
      </c>
      <c r="C988" s="19">
        <v>-7084.12</v>
      </c>
      <c r="D988" s="19">
        <v>0</v>
      </c>
      <c r="E988" s="26">
        <f t="shared" si="30"/>
        <v>0</v>
      </c>
      <c r="F988" s="26">
        <v>0</v>
      </c>
      <c r="G988" s="26">
        <v>0</v>
      </c>
    </row>
    <row r="989" spans="1:7" ht="33.75" x14ac:dyDescent="0.2">
      <c r="A989" s="13" t="s">
        <v>1581</v>
      </c>
      <c r="B989" s="11" t="s">
        <v>1642</v>
      </c>
      <c r="C989" s="19">
        <v>6500</v>
      </c>
      <c r="D989" s="19">
        <v>0</v>
      </c>
      <c r="E989" s="26">
        <f t="shared" si="30"/>
        <v>0</v>
      </c>
      <c r="F989" s="26">
        <v>0</v>
      </c>
      <c r="G989" s="26">
        <v>0</v>
      </c>
    </row>
    <row r="990" spans="1:7" ht="22.5" x14ac:dyDescent="0.2">
      <c r="A990" s="13" t="s">
        <v>1582</v>
      </c>
      <c r="B990" s="11" t="s">
        <v>1643</v>
      </c>
      <c r="C990" s="19">
        <v>-5062</v>
      </c>
      <c r="D990" s="19">
        <v>0</v>
      </c>
      <c r="E990" s="26">
        <f t="shared" si="30"/>
        <v>0</v>
      </c>
      <c r="F990" s="26">
        <v>0</v>
      </c>
      <c r="G990" s="26">
        <v>0</v>
      </c>
    </row>
    <row r="991" spans="1:7" ht="33.75" x14ac:dyDescent="0.2">
      <c r="A991" s="13" t="s">
        <v>1583</v>
      </c>
      <c r="B991" s="11" t="s">
        <v>1644</v>
      </c>
      <c r="C991" s="19">
        <v>-6600</v>
      </c>
      <c r="D991" s="19">
        <v>0</v>
      </c>
      <c r="E991" s="26">
        <f t="shared" si="30"/>
        <v>0</v>
      </c>
      <c r="F991" s="26">
        <v>0</v>
      </c>
      <c r="G991" s="26">
        <v>0</v>
      </c>
    </row>
    <row r="992" spans="1:7" x14ac:dyDescent="0.2">
      <c r="A992" s="13" t="s">
        <v>1584</v>
      </c>
      <c r="B992" s="11" t="s">
        <v>1645</v>
      </c>
      <c r="C992" s="19">
        <v>2397311.4</v>
      </c>
      <c r="D992" s="19">
        <v>2400008.2919999999</v>
      </c>
      <c r="E992" s="26">
        <f t="shared" si="30"/>
        <v>100.11249652423126</v>
      </c>
      <c r="F992" s="26">
        <v>59.228000000000002</v>
      </c>
      <c r="G992" s="26" t="s">
        <v>2040</v>
      </c>
    </row>
    <row r="993" spans="1:7" ht="22.5" x14ac:dyDescent="0.2">
      <c r="A993" s="13" t="s">
        <v>1585</v>
      </c>
      <c r="B993" s="11" t="s">
        <v>1646</v>
      </c>
      <c r="C993" s="19">
        <v>-2688.6</v>
      </c>
      <c r="D993" s="19">
        <v>8.2919999999999998</v>
      </c>
      <c r="E993" s="26">
        <v>0</v>
      </c>
      <c r="F993" s="26">
        <v>59.228000000000002</v>
      </c>
      <c r="G993" s="26">
        <f t="shared" si="29"/>
        <v>14.000135071250083</v>
      </c>
    </row>
    <row r="994" spans="1:7" ht="22.5" x14ac:dyDescent="0.2">
      <c r="A994" s="13" t="s">
        <v>1586</v>
      </c>
      <c r="B994" s="11" t="s">
        <v>1647</v>
      </c>
      <c r="C994" s="19">
        <v>-241500</v>
      </c>
      <c r="D994" s="19">
        <v>0</v>
      </c>
      <c r="E994" s="26">
        <f t="shared" si="30"/>
        <v>0</v>
      </c>
      <c r="F994" s="26">
        <v>0</v>
      </c>
      <c r="G994" s="26">
        <v>0</v>
      </c>
    </row>
    <row r="995" spans="1:7" ht="22.5" x14ac:dyDescent="0.2">
      <c r="A995" s="13" t="s">
        <v>1587</v>
      </c>
      <c r="B995" s="11" t="s">
        <v>1648</v>
      </c>
      <c r="C995" s="19">
        <v>238811.4</v>
      </c>
      <c r="D995" s="19">
        <v>8.2919999999999998</v>
      </c>
      <c r="E995" s="26">
        <v>0</v>
      </c>
      <c r="F995" s="26">
        <v>59.228000000000002</v>
      </c>
      <c r="G995" s="26">
        <f t="shared" si="29"/>
        <v>14.000135071250083</v>
      </c>
    </row>
    <row r="996" spans="1:7" ht="22.5" x14ac:dyDescent="0.2">
      <c r="A996" s="13" t="s">
        <v>1588</v>
      </c>
      <c r="B996" s="11" t="s">
        <v>1649</v>
      </c>
      <c r="C996" s="19">
        <v>8.4</v>
      </c>
      <c r="D996" s="19">
        <v>8.2919999999999998</v>
      </c>
      <c r="E996" s="26">
        <f t="shared" si="30"/>
        <v>98.714285714285708</v>
      </c>
      <c r="F996" s="26">
        <v>59.228000000000002</v>
      </c>
      <c r="G996" s="26">
        <f t="shared" si="29"/>
        <v>14.000135071250083</v>
      </c>
    </row>
    <row r="997" spans="1:7" ht="22.5" x14ac:dyDescent="0.2">
      <c r="A997" s="13" t="s">
        <v>1589</v>
      </c>
      <c r="B997" s="11" t="s">
        <v>1650</v>
      </c>
      <c r="C997" s="19">
        <v>8.4</v>
      </c>
      <c r="D997" s="19">
        <v>8.2919999999999998</v>
      </c>
      <c r="E997" s="26">
        <f t="shared" si="30"/>
        <v>98.714285714285708</v>
      </c>
      <c r="F997" s="26">
        <v>34.228000000000002</v>
      </c>
      <c r="G997" s="26">
        <f t="shared" si="29"/>
        <v>24.225780063106228</v>
      </c>
    </row>
    <row r="998" spans="1:7" ht="22.5" x14ac:dyDescent="0.2">
      <c r="A998" s="13" t="s">
        <v>1590</v>
      </c>
      <c r="B998" s="11" t="s">
        <v>1651</v>
      </c>
      <c r="C998" s="19">
        <v>-241500</v>
      </c>
      <c r="D998" s="19">
        <v>0</v>
      </c>
      <c r="E998" s="26">
        <f t="shared" si="30"/>
        <v>0</v>
      </c>
      <c r="F998" s="26">
        <v>25</v>
      </c>
      <c r="G998" s="26">
        <f t="shared" si="29"/>
        <v>0</v>
      </c>
    </row>
    <row r="999" spans="1:7" ht="22.5" x14ac:dyDescent="0.2">
      <c r="A999" s="13" t="s">
        <v>1591</v>
      </c>
      <c r="B999" s="11" t="s">
        <v>1652</v>
      </c>
      <c r="C999" s="19">
        <v>238803</v>
      </c>
      <c r="D999" s="19">
        <v>0</v>
      </c>
      <c r="E999" s="26">
        <f t="shared" si="30"/>
        <v>0</v>
      </c>
      <c r="F999" s="26">
        <v>0</v>
      </c>
      <c r="G999" s="26">
        <v>0</v>
      </c>
    </row>
    <row r="1000" spans="1:7" ht="33.75" x14ac:dyDescent="0.2">
      <c r="A1000" s="13" t="s">
        <v>1592</v>
      </c>
      <c r="B1000" s="11" t="s">
        <v>1653</v>
      </c>
      <c r="C1000" s="19">
        <v>-230000</v>
      </c>
      <c r="D1000" s="19">
        <v>0</v>
      </c>
      <c r="E1000" s="26">
        <f t="shared" si="30"/>
        <v>0</v>
      </c>
      <c r="F1000" s="26">
        <v>0</v>
      </c>
      <c r="G1000" s="26">
        <v>0</v>
      </c>
    </row>
    <row r="1001" spans="1:7" ht="33.75" x14ac:dyDescent="0.2">
      <c r="A1001" s="13" t="s">
        <v>1593</v>
      </c>
      <c r="B1001" s="11" t="s">
        <v>1654</v>
      </c>
      <c r="C1001" s="19">
        <v>230000</v>
      </c>
      <c r="D1001" s="19">
        <v>0</v>
      </c>
      <c r="E1001" s="26">
        <f t="shared" si="30"/>
        <v>0</v>
      </c>
      <c r="F1001" s="26">
        <v>0</v>
      </c>
      <c r="G1001" s="26">
        <v>0</v>
      </c>
    </row>
    <row r="1002" spans="1:7" ht="33.75" x14ac:dyDescent="0.2">
      <c r="A1002" s="13" t="s">
        <v>1594</v>
      </c>
      <c r="B1002" s="11" t="s">
        <v>1655</v>
      </c>
      <c r="C1002" s="19">
        <v>-11500</v>
      </c>
      <c r="D1002" s="19">
        <v>0</v>
      </c>
      <c r="E1002" s="26">
        <f t="shared" si="30"/>
        <v>0</v>
      </c>
      <c r="F1002" s="26">
        <v>0</v>
      </c>
      <c r="G1002" s="26">
        <v>0</v>
      </c>
    </row>
    <row r="1003" spans="1:7" ht="33.75" x14ac:dyDescent="0.2">
      <c r="A1003" s="13" t="s">
        <v>1595</v>
      </c>
      <c r="B1003" s="11" t="s">
        <v>1656</v>
      </c>
      <c r="C1003" s="19">
        <v>8803</v>
      </c>
      <c r="D1003" s="19">
        <v>0</v>
      </c>
      <c r="E1003" s="26">
        <f t="shared" si="30"/>
        <v>0</v>
      </c>
      <c r="F1003" s="26">
        <v>0</v>
      </c>
      <c r="G1003" s="26">
        <v>0</v>
      </c>
    </row>
    <row r="1004" spans="1:7" x14ac:dyDescent="0.2">
      <c r="A1004" s="13" t="s">
        <v>1596</v>
      </c>
      <c r="B1004" s="11" t="s">
        <v>1657</v>
      </c>
      <c r="C1004" s="19">
        <v>2400000</v>
      </c>
      <c r="D1004" s="19">
        <v>2400000</v>
      </c>
      <c r="E1004" s="26">
        <f t="shared" si="30"/>
        <v>100</v>
      </c>
      <c r="F1004" s="26">
        <v>0</v>
      </c>
      <c r="G1004" s="26">
        <v>0</v>
      </c>
    </row>
    <row r="1005" spans="1:7" ht="45" x14ac:dyDescent="0.2">
      <c r="A1005" s="13" t="s">
        <v>1597</v>
      </c>
      <c r="B1005" s="11" t="s">
        <v>1658</v>
      </c>
      <c r="C1005" s="19">
        <v>2400000</v>
      </c>
      <c r="D1005" s="19">
        <v>2400000</v>
      </c>
      <c r="E1005" s="26">
        <f t="shared" si="30"/>
        <v>100</v>
      </c>
      <c r="F1005" s="26">
        <v>0</v>
      </c>
      <c r="G1005" s="26">
        <v>0</v>
      </c>
    </row>
    <row r="1006" spans="1:7" ht="112.5" x14ac:dyDescent="0.2">
      <c r="A1006" s="13" t="s">
        <v>1598</v>
      </c>
      <c r="B1006" s="11" t="s">
        <v>1659</v>
      </c>
      <c r="C1006" s="19">
        <v>2400000</v>
      </c>
      <c r="D1006" s="19">
        <v>2400000</v>
      </c>
      <c r="E1006" s="26">
        <f t="shared" si="30"/>
        <v>100</v>
      </c>
      <c r="F1006" s="26">
        <v>0</v>
      </c>
      <c r="G1006" s="26">
        <v>0</v>
      </c>
    </row>
    <row r="1007" spans="1:7" x14ac:dyDescent="0.2">
      <c r="A1007" s="35" t="s">
        <v>1599</v>
      </c>
      <c r="B1007" s="15" t="s">
        <v>1619</v>
      </c>
      <c r="C1007" s="21">
        <f>C1008</f>
        <v>13681423.95908998</v>
      </c>
      <c r="D1007" s="21">
        <v>1784946.0815699999</v>
      </c>
      <c r="E1007" s="20">
        <f t="shared" si="30"/>
        <v>13.046493456436428</v>
      </c>
      <c r="F1007" s="20">
        <v>-3184797.3001599996</v>
      </c>
      <c r="G1007" s="20">
        <v>0</v>
      </c>
    </row>
    <row r="1008" spans="1:7" x14ac:dyDescent="0.2">
      <c r="A1008" s="13" t="s">
        <v>1600</v>
      </c>
      <c r="B1008" s="11" t="s">
        <v>1660</v>
      </c>
      <c r="C1008" s="19">
        <f>C1009+C1018</f>
        <v>13681423.95908998</v>
      </c>
      <c r="D1008" s="19">
        <v>1784946.0815699999</v>
      </c>
      <c r="E1008" s="26">
        <f t="shared" si="30"/>
        <v>13.046493456436428</v>
      </c>
      <c r="F1008" s="26">
        <v>-3184797.3001599996</v>
      </c>
      <c r="G1008" s="26">
        <v>0</v>
      </c>
    </row>
    <row r="1009" spans="1:7" x14ac:dyDescent="0.2">
      <c r="A1009" s="13" t="s">
        <v>1601</v>
      </c>
      <c r="B1009" s="11" t="s">
        <v>1661</v>
      </c>
      <c r="C1009" s="19">
        <f>-(C7+C969+C971+C973+C975+C981+C983+C985+C987+C989+C997+C1001+C1003+C1006)</f>
        <v>-122460777.85360001</v>
      </c>
      <c r="D1009" s="19">
        <v>-145106124.79741001</v>
      </c>
      <c r="E1009" s="26">
        <f t="shared" si="30"/>
        <v>118.49191826209218</v>
      </c>
      <c r="F1009" s="26">
        <v>-110073495.79766999</v>
      </c>
      <c r="G1009" s="26">
        <f t="shared" si="29"/>
        <v>131.82657981911899</v>
      </c>
    </row>
    <row r="1010" spans="1:7" x14ac:dyDescent="0.2">
      <c r="A1010" s="13" t="s">
        <v>1602</v>
      </c>
      <c r="B1010" s="11" t="s">
        <v>1662</v>
      </c>
      <c r="C1010" s="19">
        <f>C1009</f>
        <v>-122460777.85360001</v>
      </c>
      <c r="D1010" s="19">
        <v>-145106124.79741001</v>
      </c>
      <c r="E1010" s="26">
        <f t="shared" si="30"/>
        <v>118.49191826209218</v>
      </c>
      <c r="F1010" s="26">
        <v>-110073495.79766999</v>
      </c>
      <c r="G1010" s="26">
        <f t="shared" si="29"/>
        <v>131.82657981911899</v>
      </c>
    </row>
    <row r="1011" spans="1:7" x14ac:dyDescent="0.2">
      <c r="A1011" s="13" t="s">
        <v>1603</v>
      </c>
      <c r="B1011" s="11" t="s">
        <v>1663</v>
      </c>
      <c r="C1011" s="19">
        <f>C1009</f>
        <v>-122460777.85360001</v>
      </c>
      <c r="D1011" s="19">
        <v>-145106124.79741001</v>
      </c>
      <c r="E1011" s="26">
        <f t="shared" si="30"/>
        <v>118.49191826209218</v>
      </c>
      <c r="F1011" s="26">
        <v>-110073495.79766999</v>
      </c>
      <c r="G1011" s="26">
        <f t="shared" si="29"/>
        <v>131.82657981911899</v>
      </c>
    </row>
    <row r="1012" spans="1:7" ht="22.5" x14ac:dyDescent="0.2">
      <c r="A1012" s="13" t="s">
        <v>1604</v>
      </c>
      <c r="B1012" s="11" t="s">
        <v>1664</v>
      </c>
      <c r="C1012" s="19">
        <f>C1009-C1013-C1014-C1015-C1016-C1017</f>
        <v>-105771472.07849</v>
      </c>
      <c r="D1012" s="19">
        <v>-127451260.45008001</v>
      </c>
      <c r="E1012" s="26">
        <f t="shared" si="30"/>
        <v>120.49682012131026</v>
      </c>
      <c r="F1012" s="26">
        <v>-91764714.81137</v>
      </c>
      <c r="G1012" s="26">
        <f t="shared" si="29"/>
        <v>138.88918056582716</v>
      </c>
    </row>
    <row r="1013" spans="1:7" ht="22.5" x14ac:dyDescent="0.2">
      <c r="A1013" s="13" t="s">
        <v>1605</v>
      </c>
      <c r="B1013" s="11" t="s">
        <v>1665</v>
      </c>
      <c r="C1013" s="19">
        <v>-9173475.3532500006</v>
      </c>
      <c r="D1013" s="19">
        <v>-9620938.998399999</v>
      </c>
      <c r="E1013" s="26">
        <f t="shared" si="30"/>
        <v>104.87779852148913</v>
      </c>
      <c r="F1013" s="26">
        <v>-11325426.022129999</v>
      </c>
      <c r="G1013" s="26">
        <f t="shared" si="29"/>
        <v>84.949908105890103</v>
      </c>
    </row>
    <row r="1014" spans="1:7" ht="22.5" x14ac:dyDescent="0.2">
      <c r="A1014" s="13" t="s">
        <v>1606</v>
      </c>
      <c r="B1014" s="11" t="s">
        <v>1666</v>
      </c>
      <c r="C1014" s="19">
        <v>-4248675.66983</v>
      </c>
      <c r="D1014" s="19">
        <v>-4681747.7567199999</v>
      </c>
      <c r="E1014" s="26">
        <f t="shared" si="30"/>
        <v>110.19310770095399</v>
      </c>
      <c r="F1014" s="26">
        <v>-4766540.1873599999</v>
      </c>
      <c r="G1014" s="26">
        <f t="shared" si="29"/>
        <v>98.22109061694573</v>
      </c>
    </row>
    <row r="1015" spans="1:7" ht="22.5" x14ac:dyDescent="0.2">
      <c r="A1015" s="13" t="s">
        <v>1607</v>
      </c>
      <c r="B1015" s="11" t="s">
        <v>1667</v>
      </c>
      <c r="C1015" s="19">
        <v>-1190151.5068299999</v>
      </c>
      <c r="D1015" s="19">
        <v>-1215959.39118</v>
      </c>
      <c r="E1015" s="26">
        <f t="shared" si="30"/>
        <v>102.16845369702048</v>
      </c>
      <c r="F1015" s="26">
        <v>-1231625.60467</v>
      </c>
      <c r="G1015" s="26">
        <f t="shared" si="29"/>
        <v>98.728005212736903</v>
      </c>
    </row>
    <row r="1016" spans="1:7" ht="22.5" x14ac:dyDescent="0.2">
      <c r="A1016" s="13" t="s">
        <v>1608</v>
      </c>
      <c r="B1016" s="11" t="s">
        <v>1668</v>
      </c>
      <c r="C1016" s="19">
        <v>-970380.54496000009</v>
      </c>
      <c r="D1016" s="19">
        <v>-950900.0949400001</v>
      </c>
      <c r="E1016" s="26">
        <f t="shared" si="30"/>
        <v>97.992493757095772</v>
      </c>
      <c r="F1016" s="26">
        <v>-985189.17214000004</v>
      </c>
      <c r="G1016" s="26">
        <f t="shared" si="29"/>
        <v>96.519543842984163</v>
      </c>
    </row>
    <row r="1017" spans="1:7" ht="22.5" x14ac:dyDescent="0.2">
      <c r="A1017" s="13" t="s">
        <v>1609</v>
      </c>
      <c r="B1017" s="11" t="s">
        <v>1669</v>
      </c>
      <c r="C1017" s="19">
        <v>-1106622.7002399999</v>
      </c>
      <c r="D1017" s="19">
        <v>-1185318.1060899999</v>
      </c>
      <c r="E1017" s="26">
        <f t="shared" si="30"/>
        <v>107.11131317231543</v>
      </c>
      <c r="F1017" s="26">
        <v>0</v>
      </c>
      <c r="G1017" s="26">
        <v>0</v>
      </c>
    </row>
    <row r="1018" spans="1:7" x14ac:dyDescent="0.2">
      <c r="A1018" s="13" t="s">
        <v>1610</v>
      </c>
      <c r="B1018" s="11" t="s">
        <v>1670</v>
      </c>
      <c r="C1018" s="19">
        <f>C886-C970-C972-C976-C974-C982-C984-C986-C988-C990-C991-C1000-C1002</f>
        <v>136142201.81268999</v>
      </c>
      <c r="D1018" s="19">
        <v>146891070.87898001</v>
      </c>
      <c r="E1018" s="26">
        <f t="shared" si="30"/>
        <v>107.89532483180989</v>
      </c>
      <c r="F1018" s="26">
        <v>106888698.49751</v>
      </c>
      <c r="G1018" s="26">
        <f t="shared" si="29"/>
        <v>137.4243235662579</v>
      </c>
    </row>
    <row r="1019" spans="1:7" x14ac:dyDescent="0.2">
      <c r="A1019" s="13" t="s">
        <v>1611</v>
      </c>
      <c r="B1019" s="11" t="s">
        <v>1671</v>
      </c>
      <c r="C1019" s="19">
        <f>C1018</f>
        <v>136142201.81268999</v>
      </c>
      <c r="D1019" s="19">
        <v>146891070.87898001</v>
      </c>
      <c r="E1019" s="26">
        <f t="shared" si="30"/>
        <v>107.89532483180989</v>
      </c>
      <c r="F1019" s="26">
        <v>106888698.49751</v>
      </c>
      <c r="G1019" s="26">
        <f t="shared" si="29"/>
        <v>137.4243235662579</v>
      </c>
    </row>
    <row r="1020" spans="1:7" x14ac:dyDescent="0.2">
      <c r="A1020" s="13" t="s">
        <v>1612</v>
      </c>
      <c r="B1020" s="11" t="s">
        <v>1672</v>
      </c>
      <c r="C1020" s="19">
        <f>C1018</f>
        <v>136142201.81268999</v>
      </c>
      <c r="D1020" s="19">
        <v>146891070.87898001</v>
      </c>
      <c r="E1020" s="26">
        <f t="shared" si="30"/>
        <v>107.89532483180989</v>
      </c>
      <c r="F1020" s="26">
        <v>106888698.49751</v>
      </c>
      <c r="G1020" s="26">
        <f t="shared" si="29"/>
        <v>137.4243235662579</v>
      </c>
    </row>
    <row r="1021" spans="1:7" ht="22.5" x14ac:dyDescent="0.2">
      <c r="A1021" s="13" t="s">
        <v>1613</v>
      </c>
      <c r="B1021" s="11" t="s">
        <v>1673</v>
      </c>
      <c r="C1021" s="19">
        <f>C1018-C1022-C1023-C1024-C1025-C1026</f>
        <v>95867127.518059984</v>
      </c>
      <c r="D1021" s="19">
        <v>108739691.87785001</v>
      </c>
      <c r="E1021" s="26">
        <f t="shared" si="30"/>
        <v>113.42750606287335</v>
      </c>
      <c r="F1021" s="26">
        <v>69459641.953210011</v>
      </c>
      <c r="G1021" s="26">
        <f t="shared" si="29"/>
        <v>156.55089606004614</v>
      </c>
    </row>
    <row r="1022" spans="1:7" ht="22.5" x14ac:dyDescent="0.2">
      <c r="A1022" s="13" t="s">
        <v>1614</v>
      </c>
      <c r="B1022" s="11" t="s">
        <v>1674</v>
      </c>
      <c r="C1022" s="19">
        <v>21272651.40047</v>
      </c>
      <c r="D1022" s="19">
        <v>20127646.89971</v>
      </c>
      <c r="E1022" s="26">
        <f t="shared" si="30"/>
        <v>94.617481012570423</v>
      </c>
      <c r="F1022" s="26">
        <v>21726896.836890001</v>
      </c>
      <c r="G1022" s="26">
        <f t="shared" si="29"/>
        <v>92.639308092701754</v>
      </c>
    </row>
    <row r="1023" spans="1:7" ht="22.5" x14ac:dyDescent="0.2">
      <c r="A1023" s="13" t="s">
        <v>1615</v>
      </c>
      <c r="B1023" s="11" t="s">
        <v>1675</v>
      </c>
      <c r="C1023" s="19">
        <v>12715871.35802</v>
      </c>
      <c r="D1023" s="19">
        <v>12098982.7465</v>
      </c>
      <c r="E1023" s="26">
        <f t="shared" si="30"/>
        <v>95.148672126736145</v>
      </c>
      <c r="F1023" s="26">
        <v>12991875.313819999</v>
      </c>
      <c r="G1023" s="26">
        <f t="shared" si="29"/>
        <v>93.127300364634877</v>
      </c>
    </row>
    <row r="1024" spans="1:7" ht="22.5" x14ac:dyDescent="0.2">
      <c r="A1024" s="13" t="s">
        <v>1616</v>
      </c>
      <c r="B1024" s="11" t="s">
        <v>1676</v>
      </c>
      <c r="C1024" s="19">
        <v>1921252.2155599999</v>
      </c>
      <c r="D1024" s="19">
        <v>1779692.8391500001</v>
      </c>
      <c r="E1024" s="26">
        <f t="shared" si="30"/>
        <v>92.631921240557233</v>
      </c>
      <c r="F1024" s="26">
        <v>1781445.3283699998</v>
      </c>
      <c r="G1024" s="26">
        <f t="shared" si="29"/>
        <v>99.901625427842731</v>
      </c>
    </row>
    <row r="1025" spans="1:7" ht="22.5" x14ac:dyDescent="0.2">
      <c r="A1025" s="13" t="s">
        <v>1617</v>
      </c>
      <c r="B1025" s="11" t="s">
        <v>1677</v>
      </c>
      <c r="C1025" s="19">
        <v>955161.92966999998</v>
      </c>
      <c r="D1025" s="19">
        <v>917709.01486999996</v>
      </c>
      <c r="E1025" s="26">
        <f t="shared" si="30"/>
        <v>96.078893679007948</v>
      </c>
      <c r="F1025" s="26">
        <v>928839.06521999999</v>
      </c>
      <c r="G1025" s="26">
        <f t="shared" si="29"/>
        <v>98.801724564915475</v>
      </c>
    </row>
    <row r="1026" spans="1:7" ht="22.5" x14ac:dyDescent="0.2">
      <c r="A1026" s="13" t="s">
        <v>1618</v>
      </c>
      <c r="B1026" s="11" t="s">
        <v>1678</v>
      </c>
      <c r="C1026" s="19">
        <v>3410137.3909100001</v>
      </c>
      <c r="D1026" s="19">
        <v>3227347.5008999999</v>
      </c>
      <c r="E1026" s="26">
        <f t="shared" si="30"/>
        <v>94.639808633598122</v>
      </c>
      <c r="F1026" s="26">
        <v>0</v>
      </c>
      <c r="G1026" s="26">
        <v>0</v>
      </c>
    </row>
    <row r="1027" spans="1:7" ht="18" customHeight="1" x14ac:dyDescent="0.2">
      <c r="A1027" s="28"/>
      <c r="B1027" s="29"/>
      <c r="C1027" s="30"/>
      <c r="D1027" s="30"/>
      <c r="E1027" s="31"/>
      <c r="F1027" s="31"/>
      <c r="G1027" s="31"/>
    </row>
    <row r="1028" spans="1:7" ht="27" customHeight="1" x14ac:dyDescent="0.2">
      <c r="A1028" s="43" t="s">
        <v>1330</v>
      </c>
      <c r="B1028" s="43"/>
      <c r="C1028" s="22"/>
      <c r="D1028" s="22"/>
      <c r="E1028" s="22" t="s">
        <v>1331</v>
      </c>
      <c r="F1028" s="22"/>
      <c r="G1028" s="22">
        <v>0</v>
      </c>
    </row>
    <row r="1029" spans="1:7" x14ac:dyDescent="0.2">
      <c r="A1029" s="22"/>
      <c r="B1029" s="22"/>
      <c r="C1029" s="23"/>
      <c r="D1029" s="23"/>
      <c r="E1029" s="6"/>
      <c r="F1029" s="6"/>
      <c r="G1029" s="6"/>
    </row>
    <row r="1030" spans="1:7" x14ac:dyDescent="0.2">
      <c r="E1030" s="2">
        <v>0</v>
      </c>
    </row>
  </sheetData>
  <autoFilter ref="A6:H1026"/>
  <mergeCells count="6">
    <mergeCell ref="F4:G4"/>
    <mergeCell ref="A1028:B1028"/>
    <mergeCell ref="A1:E1"/>
    <mergeCell ref="A4:A5"/>
    <mergeCell ref="B4:B5"/>
    <mergeCell ref="C4:E4"/>
  </mergeCells>
  <phoneticPr fontId="1" type="noConversion"/>
  <printOptions gridLinesSet="0"/>
  <pageMargins left="0.59055118110236227" right="0.39370078740157483" top="0.39370078740157483" bottom="0.39370078740157483" header="0" footer="0"/>
  <pageSetup paperSize="9" scale="60" fitToHeight="0" pageOrder="overThenDown" orientation="portrait"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01.01.2022</vt:lpstr>
      <vt:lpstr>'01.01.2022'!Заголовки_для_печати</vt:lpstr>
      <vt:lpstr>'01.01.2022'!Область_печати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Шульгина Елена Анатольевна</cp:lastModifiedBy>
  <cp:lastPrinted>2022-04-04T07:26:01Z</cp:lastPrinted>
  <dcterms:created xsi:type="dcterms:W3CDTF">1999-06-18T11:49:53Z</dcterms:created>
  <dcterms:modified xsi:type="dcterms:W3CDTF">2022-04-04T14:22:12Z</dcterms:modified>
</cp:coreProperties>
</file>