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9.2022\"/>
    </mc:Choice>
  </mc:AlternateContent>
  <bookViews>
    <workbookView xWindow="0" yWindow="825" windowWidth="11805" windowHeight="5685"/>
  </bookViews>
  <sheets>
    <sheet name="01.09.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'01.09.2022'!$A$6:$H$991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'01.09.2022'!$3:$6</definedName>
    <definedName name="_xlnm.Print_Area" localSheetId="0">'01.09.2022'!$A$1:$E$991</definedName>
  </definedNames>
  <calcPr calcId="162913"/>
</workbook>
</file>

<file path=xl/calcChain.xml><?xml version="1.0" encoding="utf-8"?>
<calcChain xmlns="http://schemas.openxmlformats.org/spreadsheetml/2006/main">
  <c r="C983" i="14" l="1"/>
  <c r="C984" i="14" s="1"/>
  <c r="C719" i="14"/>
  <c r="C717" i="14"/>
  <c r="C981" i="14" l="1"/>
  <c r="C982" i="14"/>
  <c r="C747" i="14"/>
  <c r="E747" i="14" s="1"/>
  <c r="C748" i="14"/>
  <c r="E748" i="14" s="1"/>
  <c r="C730" i="14"/>
  <c r="E730" i="14" s="1"/>
  <c r="C724" i="14"/>
  <c r="E724" i="14" s="1"/>
  <c r="C679" i="14"/>
  <c r="G679" i="14" s="1"/>
  <c r="C638" i="14"/>
  <c r="E638" i="14" s="1"/>
  <c r="C493" i="14"/>
  <c r="E493" i="14" s="1"/>
  <c r="C485" i="14"/>
  <c r="E11" i="14"/>
  <c r="E12" i="14"/>
  <c r="E13" i="14"/>
  <c r="E15" i="14"/>
  <c r="E16" i="14"/>
  <c r="E17" i="14"/>
  <c r="E18" i="14"/>
  <c r="E19" i="14"/>
  <c r="E20" i="14"/>
  <c r="E21" i="14"/>
  <c r="E24" i="14"/>
  <c r="E25" i="14"/>
  <c r="E26" i="14"/>
  <c r="E27" i="14"/>
  <c r="E29" i="14"/>
  <c r="E30" i="14"/>
  <c r="E31" i="14"/>
  <c r="E32" i="14"/>
  <c r="E33" i="14"/>
  <c r="E35" i="14"/>
  <c r="E36" i="14"/>
  <c r="E37" i="14"/>
  <c r="E38" i="14"/>
  <c r="E39" i="14"/>
  <c r="E40" i="14"/>
  <c r="E41" i="14"/>
  <c r="E42" i="14"/>
  <c r="E43" i="14"/>
  <c r="E44" i="14"/>
  <c r="E45" i="14"/>
  <c r="E46" i="14"/>
  <c r="E47" i="14"/>
  <c r="E48" i="14"/>
  <c r="E49" i="14"/>
  <c r="E50" i="14"/>
  <c r="E51" i="14"/>
  <c r="E52" i="14"/>
  <c r="E54" i="14"/>
  <c r="E55" i="14"/>
  <c r="E61" i="14"/>
  <c r="E62"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9" i="14"/>
  <c r="E100" i="14"/>
  <c r="E102" i="14"/>
  <c r="E103" i="14"/>
  <c r="E106" i="14"/>
  <c r="E107" i="14"/>
  <c r="E108" i="14"/>
  <c r="E109" i="14"/>
  <c r="E111" i="14"/>
  <c r="E112" i="14"/>
  <c r="E113" i="14"/>
  <c r="E114" i="14"/>
  <c r="E115" i="14"/>
  <c r="E116" i="14"/>
  <c r="E117" i="14"/>
  <c r="E118" i="14"/>
  <c r="E119" i="14"/>
  <c r="E120" i="14"/>
  <c r="E121" i="14"/>
  <c r="E122" i="14"/>
  <c r="E123" i="14"/>
  <c r="E125" i="14"/>
  <c r="E126" i="14"/>
  <c r="E127" i="14"/>
  <c r="E129" i="14"/>
  <c r="E131" i="14"/>
  <c r="E132" i="14"/>
  <c r="E133" i="14"/>
  <c r="E135" i="14"/>
  <c r="E136" i="14"/>
  <c r="E140" i="14"/>
  <c r="E141" i="14"/>
  <c r="E142" i="14"/>
  <c r="E147" i="14"/>
  <c r="E154" i="14"/>
  <c r="E155"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3" i="14"/>
  <c r="E204" i="14"/>
  <c r="E205" i="14"/>
  <c r="E206" i="14"/>
  <c r="E208" i="14"/>
  <c r="E209" i="14"/>
  <c r="E211" i="14"/>
  <c r="E212" i="14"/>
  <c r="E213" i="14"/>
  <c r="E215" i="14"/>
  <c r="E216"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3" i="14"/>
  <c r="E244" i="14"/>
  <c r="E245" i="14"/>
  <c r="E246" i="14"/>
  <c r="E247" i="14"/>
  <c r="E248" i="14"/>
  <c r="E249" i="14"/>
  <c r="E250" i="14"/>
  <c r="E251" i="14"/>
  <c r="E252" i="14"/>
  <c r="E253" i="14"/>
  <c r="E254" i="14"/>
  <c r="E257" i="14"/>
  <c r="E258" i="14"/>
  <c r="E259" i="14"/>
  <c r="E260" i="14"/>
  <c r="E261" i="14"/>
  <c r="E263" i="14"/>
  <c r="E264" i="14"/>
  <c r="E265" i="14"/>
  <c r="E266" i="14"/>
  <c r="E267" i="14"/>
  <c r="E268" i="14"/>
  <c r="E269" i="14"/>
  <c r="E270" i="14"/>
  <c r="E271" i="14"/>
  <c r="E272" i="14"/>
  <c r="E273" i="14"/>
  <c r="E274" i="14"/>
  <c r="E275" i="14"/>
  <c r="E276" i="14"/>
  <c r="E277" i="14"/>
  <c r="E278" i="14"/>
  <c r="E279" i="14"/>
  <c r="E282" i="14"/>
  <c r="E283" i="14"/>
  <c r="E284" i="14"/>
  <c r="E285" i="14"/>
  <c r="E286" i="14"/>
  <c r="E287" i="14"/>
  <c r="E288" i="14"/>
  <c r="E290" i="14"/>
  <c r="E291" i="14"/>
  <c r="E292" i="14"/>
  <c r="E293" i="14"/>
  <c r="E294" i="14"/>
  <c r="E295" i="14"/>
  <c r="E296" i="14"/>
  <c r="E301" i="14"/>
  <c r="E307" i="14"/>
  <c r="E310" i="14"/>
  <c r="E314" i="14"/>
  <c r="E317" i="14"/>
  <c r="E318" i="14"/>
  <c r="E319" i="14"/>
  <c r="E320" i="14"/>
  <c r="E321" i="14"/>
  <c r="E323" i="14"/>
  <c r="E324" i="14"/>
  <c r="E325" i="14"/>
  <c r="E326" i="14"/>
  <c r="E327" i="14"/>
  <c r="E329" i="14"/>
  <c r="E330" i="14"/>
  <c r="E331" i="14"/>
  <c r="E332" i="14"/>
  <c r="E333" i="14"/>
  <c r="E335" i="14"/>
  <c r="E336" i="14"/>
  <c r="E337" i="14"/>
  <c r="E338" i="14"/>
  <c r="E339" i="14"/>
  <c r="E340" i="14"/>
  <c r="E341" i="14"/>
  <c r="E342" i="14"/>
  <c r="E343" i="14"/>
  <c r="E344" i="14"/>
  <c r="E345" i="14"/>
  <c r="E346" i="14"/>
  <c r="E347" i="14"/>
  <c r="E348" i="14"/>
  <c r="E350" i="14"/>
  <c r="E351" i="14"/>
  <c r="E352" i="14"/>
  <c r="E353" i="14"/>
  <c r="E354" i="14"/>
  <c r="E355" i="14"/>
  <c r="E357" i="14"/>
  <c r="E359" i="14"/>
  <c r="E360" i="14"/>
  <c r="E361" i="14"/>
  <c r="E362" i="14"/>
  <c r="E363" i="14"/>
  <c r="E364" i="14"/>
  <c r="E365" i="14"/>
  <c r="E367" i="14"/>
  <c r="E368" i="14"/>
  <c r="E369" i="14"/>
  <c r="E370" i="14"/>
  <c r="E371" i="14"/>
  <c r="E372" i="14"/>
  <c r="E373" i="14"/>
  <c r="E374" i="14"/>
  <c r="E375" i="14"/>
  <c r="E376" i="14"/>
  <c r="E377" i="14"/>
  <c r="E378" i="14"/>
  <c r="E379" i="14"/>
  <c r="E380" i="14"/>
  <c r="E381" i="14"/>
  <c r="E382" i="14"/>
  <c r="E383" i="14"/>
  <c r="E384" i="14"/>
  <c r="E386" i="14"/>
  <c r="E387" i="14"/>
  <c r="E390" i="14"/>
  <c r="E391" i="14"/>
  <c r="E392" i="14"/>
  <c r="E393" i="14"/>
  <c r="E394" i="14"/>
  <c r="E395" i="14"/>
  <c r="E396" i="14"/>
  <c r="E398" i="14"/>
  <c r="E399" i="14"/>
  <c r="E400" i="14"/>
  <c r="E401" i="14"/>
  <c r="E402" i="14"/>
  <c r="E403" i="14"/>
  <c r="E404" i="14"/>
  <c r="E405" i="14"/>
  <c r="E406" i="14"/>
  <c r="E410" i="14"/>
  <c r="E411" i="14"/>
  <c r="E412" i="14"/>
  <c r="E413" i="14"/>
  <c r="E416" i="14"/>
  <c r="E417" i="14"/>
  <c r="E418" i="14"/>
  <c r="E419" i="14"/>
  <c r="E420" i="14"/>
  <c r="E422" i="14"/>
  <c r="E425" i="14"/>
  <c r="E427" i="14"/>
  <c r="E428" i="14"/>
  <c r="E429" i="14"/>
  <c r="E430" i="14"/>
  <c r="E431" i="14"/>
  <c r="E434" i="14"/>
  <c r="E439" i="14"/>
  <c r="E441" i="14"/>
  <c r="E443" i="14"/>
  <c r="E444" i="14"/>
  <c r="E445" i="14"/>
  <c r="E446" i="14"/>
  <c r="E447" i="14"/>
  <c r="E449" i="14"/>
  <c r="E450" i="14"/>
  <c r="E451" i="14"/>
  <c r="E452" i="14"/>
  <c r="E453" i="14"/>
  <c r="E454" i="14"/>
  <c r="E455" i="14"/>
  <c r="E456" i="14"/>
  <c r="E457" i="14"/>
  <c r="E458" i="14"/>
  <c r="E459" i="14"/>
  <c r="E467" i="14"/>
  <c r="E470" i="14"/>
  <c r="E472" i="14"/>
  <c r="E474" i="14"/>
  <c r="E475" i="14"/>
  <c r="E476" i="14"/>
  <c r="E477" i="14"/>
  <c r="E478" i="14"/>
  <c r="E479" i="14"/>
  <c r="E480" i="14"/>
  <c r="E486" i="14"/>
  <c r="E487" i="14"/>
  <c r="E488" i="14"/>
  <c r="E489" i="14"/>
  <c r="E490" i="14"/>
  <c r="E491" i="14"/>
  <c r="E492"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5" i="14"/>
  <c r="E726" i="14"/>
  <c r="E727" i="14"/>
  <c r="E728" i="14"/>
  <c r="E729" i="14"/>
  <c r="E731" i="14"/>
  <c r="E732" i="14"/>
  <c r="E733" i="14"/>
  <c r="E734" i="14"/>
  <c r="E735" i="14"/>
  <c r="E736" i="14"/>
  <c r="E737" i="14"/>
  <c r="E738" i="14"/>
  <c r="E740" i="14"/>
  <c r="E741" i="14"/>
  <c r="E742" i="14"/>
  <c r="E743" i="14"/>
  <c r="E745" i="14"/>
  <c r="E746" i="14"/>
  <c r="E749" i="14"/>
  <c r="E750" i="14"/>
  <c r="E751" i="14"/>
  <c r="E752" i="14"/>
  <c r="E753" i="14"/>
  <c r="E754" i="14"/>
  <c r="E755" i="14"/>
  <c r="E756" i="14"/>
  <c r="E757" i="14"/>
  <c r="E758" i="14"/>
  <c r="E759" i="14"/>
  <c r="E761" i="14"/>
  <c r="E762" i="14"/>
  <c r="E763" i="14"/>
  <c r="E768" i="14"/>
  <c r="E769" i="14"/>
  <c r="E770" i="14"/>
  <c r="E773" i="14"/>
  <c r="E774" i="14"/>
  <c r="E776" i="14"/>
  <c r="E777" i="14"/>
  <c r="E778" i="14"/>
  <c r="E785" i="14"/>
  <c r="E786" i="14"/>
  <c r="E787" i="14"/>
  <c r="E788" i="14"/>
  <c r="E789" i="14"/>
  <c r="E790" i="14"/>
  <c r="E791" i="14"/>
  <c r="E792" i="14"/>
  <c r="E793" i="14"/>
  <c r="E794" i="14"/>
  <c r="E795" i="14"/>
  <c r="E796" i="14"/>
  <c r="E797" i="14"/>
  <c r="E798" i="14"/>
  <c r="E799" i="14"/>
  <c r="E800" i="14"/>
  <c r="E801" i="14"/>
  <c r="E803" i="14"/>
  <c r="E804" i="14"/>
  <c r="E805" i="14"/>
  <c r="E806" i="14"/>
  <c r="E809" i="14"/>
  <c r="E810" i="14"/>
  <c r="E811" i="14"/>
  <c r="E812" i="14"/>
  <c r="E814" i="14"/>
  <c r="E816" i="14"/>
  <c r="E817" i="14"/>
  <c r="E819" i="14"/>
  <c r="E820" i="14"/>
  <c r="E821" i="14"/>
  <c r="E823" i="14"/>
  <c r="E824" i="14"/>
  <c r="E825" i="14"/>
  <c r="E827" i="14"/>
  <c r="E829" i="14"/>
  <c r="E830" i="14"/>
  <c r="E831" i="14"/>
  <c r="E832" i="14"/>
  <c r="E834" i="14"/>
  <c r="E835" i="14"/>
  <c r="E836" i="14"/>
  <c r="E837" i="14"/>
  <c r="E838" i="14"/>
  <c r="E839" i="14"/>
  <c r="E840" i="14"/>
  <c r="E842"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5" i="14"/>
  <c r="E926" i="14"/>
  <c r="E927" i="14"/>
  <c r="E928" i="14"/>
  <c r="E929" i="14"/>
  <c r="E930" i="14"/>
  <c r="E931" i="14"/>
  <c r="E932" i="14"/>
  <c r="E933" i="14"/>
  <c r="E934" i="14"/>
  <c r="E937" i="14"/>
  <c r="E938" i="14"/>
  <c r="E939" i="14"/>
  <c r="E940" i="14"/>
  <c r="E941" i="14"/>
  <c r="E942" i="14"/>
  <c r="E943" i="14"/>
  <c r="E944" i="14"/>
  <c r="E945" i="14"/>
  <c r="E946" i="14"/>
  <c r="E947" i="14"/>
  <c r="E948" i="14"/>
  <c r="E949" i="14"/>
  <c r="E950" i="14"/>
  <c r="E952" i="14"/>
  <c r="E953" i="14"/>
  <c r="E954" i="14"/>
  <c r="E956" i="14"/>
  <c r="E958" i="14"/>
  <c r="E959" i="14"/>
  <c r="E960" i="14"/>
  <c r="E961" i="14"/>
  <c r="E962" i="14"/>
  <c r="E963" i="14"/>
  <c r="E964" i="14"/>
  <c r="E965" i="14"/>
  <c r="E976" i="14"/>
  <c r="E977" i="14"/>
  <c r="E978" i="14"/>
  <c r="E979" i="14"/>
  <c r="E980" i="14"/>
  <c r="E981" i="14"/>
  <c r="E982" i="14"/>
  <c r="E983" i="14"/>
  <c r="E984" i="14"/>
  <c r="E985" i="14"/>
  <c r="E986" i="14"/>
  <c r="E987" i="14"/>
  <c r="E988" i="14"/>
  <c r="E989" i="14"/>
  <c r="E679" i="14" l="1"/>
  <c r="G485" i="14"/>
  <c r="C484" i="14"/>
  <c r="E485" i="14"/>
  <c r="C723" i="14"/>
  <c r="G638" i="14"/>
  <c r="G493" i="14"/>
  <c r="G45" i="14"/>
  <c r="C483" i="14" l="1"/>
  <c r="C7" i="14" s="1"/>
  <c r="E723" i="14"/>
  <c r="G723" i="14"/>
  <c r="G484" i="14"/>
  <c r="E484" i="14"/>
  <c r="G628" i="14"/>
  <c r="C922" i="14" l="1"/>
  <c r="C974" i="14"/>
  <c r="G483" i="14"/>
  <c r="E483" i="14"/>
  <c r="G7" i="14"/>
  <c r="E7" i="14"/>
  <c r="E8" i="14"/>
  <c r="E9" i="14"/>
  <c r="E10" i="14"/>
  <c r="C972" i="14" l="1"/>
  <c r="C973" i="14"/>
  <c r="E973" i="14" s="1"/>
  <c r="C975" i="14"/>
  <c r="E975" i="14" s="1"/>
  <c r="E974" i="14"/>
  <c r="C971" i="14" l="1"/>
  <c r="E972" i="14"/>
  <c r="C970" i="14" l="1"/>
  <c r="C923" i="14" l="1"/>
</calcChain>
</file>

<file path=xl/sharedStrings.xml><?xml version="1.0" encoding="utf-8"?>
<sst xmlns="http://schemas.openxmlformats.org/spreadsheetml/2006/main" count="2019" uniqueCount="1963">
  <si>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</si>
  <si>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</si>
  <si>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</si>
  <si>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</si>
  <si>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</si>
  <si>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</si>
  <si>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</si>
  <si>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</si>
  <si>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</si>
  <si>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</si>
  <si>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</si>
  <si>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</si>
  <si>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</si>
  <si>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</si>
  <si>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</si>
  <si>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</si>
  <si>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</si>
  <si>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</si>
  <si>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</si>
  <si>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</si>
  <si>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</si>
  <si>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</si>
  <si>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</si>
  <si>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</si>
  <si>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</si>
  <si>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</si>
  <si>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</si>
  <si>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</si>
  <si>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</si>
  <si>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</si>
  <si>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</si>
  <si>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</si>
  <si>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</si>
  <si>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</si>
  <si>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</si>
  <si>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</si>
  <si>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</si>
  <si>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</si>
  <si>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</si>
  <si>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</si>
  <si>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</si>
  <si>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</si>
  <si>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</si>
  <si>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</si>
  <si>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</si>
  <si>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</si>
  <si>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</si>
  <si>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</si>
  <si>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</si>
  <si>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</si>
  <si>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</si>
  <si>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</si>
  <si>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</si>
  <si>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</si>
  <si>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</si>
  <si>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</si>
  <si>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</si>
  <si>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</si>
  <si>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</si>
  <si>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</si>
  <si>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</si>
  <si>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</si>
  <si>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</si>
  <si>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</si>
  <si>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</si>
  <si>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</si>
  <si>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</si>
  <si>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</si>
  <si>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</si>
  <si>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</si>
  <si>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</si>
  <si>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</si>
  <si>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</si>
  <si>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</si>
  <si>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</si>
  <si>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</si>
  <si>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</si>
  <si>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</si>
  <si>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</si>
  <si>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</si>
  <si>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</si>
  <si>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</si>
  <si>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</si>
  <si>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</si>
  <si>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</si>
  <si>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</si>
  <si>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</si>
  <si>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</si>
  <si>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</si>
  <si>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</si>
  <si>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</si>
  <si>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</si>
  <si>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</si>
  <si>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</si>
  <si>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</si>
  <si>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</si>
  <si>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</si>
  <si>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</si>
  <si>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</si>
  <si>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</si>
  <si>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</si>
  <si>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</si>
  <si>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</si>
  <si>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</si>
  <si>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</si>
  <si>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</si>
  <si>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</si>
  <si>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</si>
  <si>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</si>
  <si>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</si>
  <si>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</si>
  <si>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</si>
  <si>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</si>
  <si>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</si>
  <si>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</si>
  <si>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</si>
  <si>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</si>
  <si>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</si>
  <si>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</si>
  <si>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</si>
  <si>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</si>
  <si>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</si>
  <si>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</si>
  <si>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</si>
  <si>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</si>
  <si>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</si>
  <si>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</si>
  <si>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</si>
  <si>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</si>
  <si>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</si>
  <si>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</si>
  <si>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</si>
  <si>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</si>
  <si>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</si>
  <si>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</si>
  <si>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</si>
  <si>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</si>
  <si>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</si>
  <si>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</si>
  <si>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</si>
  <si>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</si>
  <si>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</si>
  <si>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</si>
  <si>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</si>
  <si>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</si>
  <si>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</si>
  <si>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</si>
  <si>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</si>
  <si>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</si>
  <si>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</si>
  <si>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</si>
  <si>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</si>
  <si>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</si>
  <si>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</si>
  <si>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</si>
  <si>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</si>
  <si>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</si>
  <si>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</si>
  <si>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</si>
  <si>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</si>
  <si>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</si>
  <si>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</si>
  <si>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</si>
  <si>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</si>
  <si>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</si>
  <si>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</si>
  <si>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</si>
  <si>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</si>
  <si>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</si>
  <si>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</si>
  <si>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</si>
  <si>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</si>
  <si>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</si>
  <si>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</si>
  <si>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</si>
  <si>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</si>
  <si>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</si>
  <si>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</si>
  <si>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</si>
  <si>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</si>
  <si>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</si>
  <si>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</si>
  <si>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</si>
  <si>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</si>
  <si>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</si>
  <si>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</si>
  <si>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</si>
  <si>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</si>
  <si>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</si>
  <si>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</si>
  <si>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</si>
  <si>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</si>
  <si>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</si>
  <si>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</si>
  <si>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</si>
  <si>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</si>
  <si>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</si>
  <si>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</si>
  <si>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</si>
  <si>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</si>
  <si>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</si>
  <si>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</si>
  <si>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</si>
  <si>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</si>
  <si>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</si>
  <si>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</si>
  <si>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</si>
  <si>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</si>
  <si>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</si>
  <si>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</si>
  <si>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</si>
  <si>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</si>
  <si>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</si>
  <si>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</si>
  <si>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</si>
  <si>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</si>
  <si>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</si>
  <si>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</si>
  <si>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</si>
  <si>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</si>
  <si>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</si>
  <si>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</si>
  <si>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</si>
  <si>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</si>
  <si>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</si>
  <si>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</si>
  <si>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</si>
  <si>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</si>
  <si>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</si>
  <si>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</si>
  <si>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</si>
  <si>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</si>
  <si>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</si>
  <si>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</si>
  <si>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</si>
  <si>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</si>
  <si>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</si>
  <si>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</si>
  <si>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</si>
  <si>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</si>
  <si>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</si>
  <si>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</si>
  <si>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</si>
  <si>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</si>
  <si>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</si>
  <si>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</si>
  <si>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</si>
  <si>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</si>
  <si>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</si>
  <si>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</si>
  <si>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</si>
  <si>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</si>
  <si>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</si>
  <si>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</si>
  <si>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</si>
  <si>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</si>
  <si>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</si>
  <si>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</si>
  <si>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</si>
  <si>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</si>
  <si>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</si>
  <si>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</si>
  <si>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</si>
  <si>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</si>
  <si>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</si>
  <si>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</si>
  <si>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</si>
  <si>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</si>
  <si>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</si>
  <si>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</si>
  <si>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</si>
  <si>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</si>
  <si>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</si>
  <si>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</si>
  <si>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</si>
  <si>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</si>
  <si>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</si>
  <si>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</si>
  <si>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</si>
  <si>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</si>
  <si>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</si>
  <si>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</si>
  <si>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</si>
  <si>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</si>
  <si>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</si>
  <si>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</si>
  <si>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</si>
  <si>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</si>
  <si>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</si>
  <si>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</si>
  <si>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</si>
  <si>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</si>
  <si>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</si>
  <si>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</si>
  <si>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</si>
  <si>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</si>
  <si>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</si>
  <si>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</si>
  <si>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</si>
  <si>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</si>
  <si>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</si>
  <si>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</si>
  <si>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</si>
  <si>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</si>
  <si>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</si>
  <si>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</si>
  <si>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</si>
  <si>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</si>
  <si>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</si>
  <si>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</si>
  <si>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</si>
  <si>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</si>
  <si>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</si>
  <si>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</si>
  <si>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</si>
  <si>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</si>
  <si>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</si>
  <si>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</si>
  <si>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</si>
  <si>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</si>
  <si>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</si>
  <si>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</si>
  <si>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</si>
  <si>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</si>
  <si>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</si>
  <si>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</si>
  <si>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</si>
  <si>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</si>
  <si>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</si>
  <si>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</si>
  <si>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</si>
  <si>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</si>
  <si>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</si>
  <si>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</si>
  <si>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</si>
  <si>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</si>
  <si>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</si>
  <si>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</si>
  <si>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</si>
  <si>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</si>
  <si>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</si>
  <si>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</si>
  <si>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</si>
  <si>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</si>
  <si>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</si>
  <si>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</si>
  <si>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</si>
  <si>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</si>
  <si>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</si>
  <si>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</si>
  <si>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</si>
  <si>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</si>
  <si>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</si>
  <si>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</si>
  <si>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</si>
  <si>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</si>
  <si>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</si>
  <si>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</si>
  <si>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</si>
  <si>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</si>
  <si>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</si>
  <si>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</si>
  <si>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</si>
  <si>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</si>
  <si>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</si>
  <si>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</si>
  <si>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</si>
  <si>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</si>
  <si>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</si>
  <si>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</si>
  <si>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</si>
  <si>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</si>
  <si>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</si>
  <si>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</si>
  <si>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</si>
  <si>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</si>
  <si>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</si>
  <si>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</si>
  <si>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</si>
  <si>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</si>
  <si>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</si>
  <si>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</si>
  <si>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</si>
  <si>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</si>
  <si>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</si>
  <si>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</si>
  <si>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</si>
  <si>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</si>
  <si>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</si>
  <si>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</si>
  <si>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</si>
  <si>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</si>
  <si>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</si>
  <si>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</si>
  <si>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</si>
  <si>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</si>
  <si>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</si>
  <si>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</si>
  <si>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</si>
  <si>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</si>
  <si>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</si>
  <si>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</si>
  <si>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</si>
  <si>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</si>
  <si>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</si>
  <si>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</si>
  <si>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</si>
  <si>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</si>
  <si>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</si>
  <si>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</si>
  <si>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</si>
  <si>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</si>
  <si>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</si>
  <si>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</si>
  <si>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</si>
  <si>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</si>
  <si>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</si>
  <si>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</si>
  <si>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</si>
  <si>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</si>
  <si>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</si>
  <si>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</si>
  <si>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</si>
  <si>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</si>
  <si>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</si>
  <si>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</si>
  <si>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</si>
  <si>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</si>
  <si>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</si>
  <si>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</si>
  <si>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</si>
  <si>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</si>
  <si>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</si>
  <si>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</si>
  <si>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</si>
  <si>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</si>
  <si>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</si>
  <si>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</si>
  <si>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</si>
  <si>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</si>
  <si>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</si>
  <si>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</si>
  <si>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</si>
  <si>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</si>
  <si>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</si>
  <si>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</si>
  <si>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</si>
  <si>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</si>
  <si>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</si>
  <si>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</si>
  <si>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</si>
  <si>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</si>
  <si>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</si>
  <si>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</si>
  <si>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</si>
  <si>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</si>
  <si>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</si>
  <si>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</si>
  <si>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</si>
  <si>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</si>
  <si>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</si>
  <si>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</si>
  <si>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</si>
  <si>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</si>
  <si>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</si>
  <si>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</si>
  <si>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</si>
  <si>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</si>
  <si>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</si>
  <si>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</si>
  <si>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</si>
  <si>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</si>
  <si>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</si>
  <si>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</si>
  <si>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</si>
  <si>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</si>
  <si>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</si>
  <si>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</si>
  <si>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</si>
  <si>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</si>
  <si>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</si>
  <si>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</si>
  <si>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</si>
  <si>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</si>
  <si>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</si>
  <si>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</si>
  <si>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</si>
  <si>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</si>
  <si>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</si>
  <si>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</si>
  <si>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</si>
  <si>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</si>
  <si>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</si>
  <si>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</si>
  <si>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</si>
  <si>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</si>
  <si>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</si>
  <si>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</si>
  <si>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</si>
  <si>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</si>
  <si>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</si>
  <si>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</si>
  <si>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</si>
  <si>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</si>
  <si>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</si>
  <si>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</si>
  <si>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</si>
  <si>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</si>
  <si>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</si>
  <si>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</si>
  <si>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</si>
  <si>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</si>
  <si>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</si>
  <si>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</si>
  <si>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</si>
  <si>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</si>
  <si>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</si>
  <si>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</si>
  <si>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</si>
  <si>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</si>
  <si>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</si>
  <si>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</si>
  <si>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</si>
  <si>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</si>
  <si>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</si>
  <si>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</si>
  <si>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</si>
  <si>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</si>
  <si>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</si>
  <si>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</si>
  <si>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</si>
  <si>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</si>
  <si>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</si>
  <si>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</si>
  <si>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</si>
  <si>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</si>
  <si>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</si>
  <si>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</si>
  <si>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</si>
  <si>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</si>
  <si>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</si>
  <si>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</si>
  <si>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</si>
  <si>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</si>
  <si>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</si>
  <si>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</si>
  <si>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</si>
  <si>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</si>
  <si>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</si>
  <si>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</si>
  <si>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</si>
  <si>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</si>
  <si>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</si>
  <si>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</si>
  <si>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</si>
  <si>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</si>
  <si>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</si>
  <si>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</si>
  <si>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</si>
  <si>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</si>
  <si>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</si>
  <si>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</si>
  <si>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</si>
  <si>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</si>
  <si>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</si>
  <si>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</si>
  <si>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</si>
  <si>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</si>
  <si>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</si>
  <si>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</si>
  <si>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</si>
  <si>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</si>
  <si>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</si>
  <si>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</si>
  <si>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</si>
  <si>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</si>
  <si>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</si>
  <si>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</si>
  <si>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</si>
  <si>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</si>
  <si>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</si>
  <si>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</si>
  <si>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</si>
  <si>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</si>
  <si>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</si>
  <si>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</si>
  <si>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</si>
  <si>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</si>
  <si>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</si>
  <si>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</si>
  <si>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</si>
  <si>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</si>
  <si>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</si>
  <si>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</si>
  <si>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</si>
  <si>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</si>
  <si>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</si>
  <si>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</si>
  <si>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</si>
  <si>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</si>
  <si>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</si>
  <si>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</si>
  <si>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</si>
  <si>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</si>
  <si>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</si>
  <si>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</si>
  <si>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</si>
  <si>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</si>
  <si>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</si>
  <si>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</si>
  <si>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</si>
  <si>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</si>
  <si>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</si>
  <si>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</si>
  <si>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</si>
  <si>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</si>
  <si>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</si>
  <si>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</si>
  <si>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</si>
  <si>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</si>
  <si>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</si>
  <si>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</si>
  <si>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</si>
  <si>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</si>
  <si>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</si>
  <si>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</si>
  <si>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</si>
  <si>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</si>
  <si>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</si>
  <si>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</si>
  <si>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</si>
  <si>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</si>
  <si>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</si>
  <si>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</si>
  <si>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</si>
  <si>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</si>
  <si>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</si>
  <si>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</si>
  <si>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</si>
  <si>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</si>
  <si>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</si>
  <si>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</si>
  <si>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</si>
  <si>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</si>
  <si>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</si>
  <si>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</si>
  <si>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</si>
  <si>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</si>
  <si>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</si>
  <si>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00011402043040000410</t>
  </si>
  <si>
    <t>00011402050050000410</t>
  </si>
  <si>
    <t>00011402050100000410</t>
  </si>
  <si>
    <t>00011402053050000410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</si>
  <si>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</si>
  <si>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</si>
  <si>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</si>
  <si>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</si>
  <si>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</si>
  <si>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</si>
  <si>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</si>
  <si>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</si>
  <si>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</si>
  <si>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</si>
  <si>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</si>
  <si>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</si>
  <si>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</si>
  <si>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</si>
  <si>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</si>
  <si>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</si>
  <si>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</si>
  <si>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</si>
  <si>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</si>
  <si>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</si>
  <si>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</si>
  <si>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</si>
  <si>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</si>
  <si>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</si>
  <si>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</si>
  <si>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</si>
  <si>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</si>
  <si>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</si>
  <si>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</si>
  <si>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</si>
  <si>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</si>
  <si>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</si>
  <si>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</si>
  <si>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</si>
  <si>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</si>
  <si>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</si>
  <si>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</si>
  <si>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</si>
  <si>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</si>
  <si>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</si>
  <si>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</si>
  <si>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</si>
  <si>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</si>
  <si>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</si>
  <si>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</si>
  <si>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</si>
  <si>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</si>
  <si>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</si>
  <si>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</si>
  <si>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</si>
  <si>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</si>
  <si>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</si>
  <si>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</si>
  <si>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</si>
  <si>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</si>
  <si>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</si>
  <si>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</si>
  <si>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</si>
  <si>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</si>
  <si>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</si>
  <si>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</si>
  <si>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</si>
  <si>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</si>
  <si>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</si>
  <si>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</si>
  <si>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</si>
  <si>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</si>
  <si>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</si>
  <si>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</si>
  <si>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</si>
  <si>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</si>
  <si>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</si>
  <si>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</si>
  <si>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</si>
  <si>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</si>
  <si>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</si>
  <si>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</si>
  <si>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</si>
  <si>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</si>
  <si>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</si>
  <si>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</si>
  <si>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</si>
  <si>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</si>
  <si>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</si>
  <si>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</si>
  <si>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</si>
  <si>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</si>
  <si>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</si>
  <si>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</si>
  <si>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</si>
  <si>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</si>
  <si>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</si>
  <si>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</si>
  <si>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</si>
  <si>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</si>
  <si>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</si>
  <si>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</si>
  <si>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</si>
  <si>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</si>
  <si>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</si>
  <si>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</si>
  <si>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</si>
  <si>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</si>
  <si>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</si>
  <si>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</si>
  <si>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</si>
  <si>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</si>
  <si>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</si>
  <si>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</si>
  <si>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</si>
  <si>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</si>
  <si>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</si>
  <si>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</si>
  <si>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</si>
  <si>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</si>
  <si>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</si>
  <si>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</si>
  <si>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</si>
  <si>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</si>
  <si>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</si>
  <si>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</si>
  <si>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</si>
  <si>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</si>
  <si>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</si>
  <si>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</si>
  <si>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</si>
  <si>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</si>
  <si>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</si>
  <si>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</si>
  <si>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</si>
  <si>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</si>
  <si>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</si>
  <si>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</si>
  <si>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</si>
  <si>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</si>
  <si>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</si>
  <si>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</si>
  <si>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</si>
  <si>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</si>
  <si>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</si>
  <si>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</si>
  <si>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</si>
  <si>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</si>
  <si>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</si>
  <si>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</si>
  <si>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</si>
  <si>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</si>
  <si>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</si>
  <si>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</si>
  <si>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</si>
  <si>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</si>
  <si>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</si>
  <si>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</si>
  <si>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</si>
  <si>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</si>
  <si>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</si>
  <si>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</si>
  <si>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</si>
  <si>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</si>
  <si>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</si>
  <si>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</si>
  <si>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</si>
  <si>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</si>
  <si>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</si>
  <si>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</si>
  <si>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</si>
  <si>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</si>
  <si>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</si>
  <si>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</si>
  <si>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</si>
  <si>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</si>
  <si>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</si>
  <si>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</si>
  <si>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</si>
  <si>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</si>
  <si>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</si>
  <si>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</si>
  <si>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</si>
  <si>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</si>
  <si>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</si>
  <si>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</si>
  <si>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</si>
  <si>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</si>
  <si>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</si>
  <si>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</si>
  <si>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</si>
  <si>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</si>
  <si>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</si>
  <si>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</si>
  <si>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</si>
  <si>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</si>
  <si>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</si>
  <si>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</si>
  <si>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</si>
  <si>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</si>
  <si>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</si>
  <si>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</si>
  <si>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</si>
  <si>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</si>
  <si>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</si>
  <si>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</si>
  <si>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</si>
  <si>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</si>
  <si>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</si>
  <si>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</si>
  <si>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</si>
  <si>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</si>
  <si>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</si>
  <si>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</si>
  <si>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</si>
  <si>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</si>
  <si>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</si>
  <si>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</si>
  <si>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</si>
  <si>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</si>
  <si>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</si>
  <si>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</si>
  <si>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</si>
  <si>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</si>
  <si>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</si>
  <si>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</si>
  <si>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</si>
  <si>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</si>
  <si>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</si>
  <si>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</si>
  <si>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</si>
  <si>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</si>
  <si>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</si>
  <si>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</si>
  <si>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</si>
  <si>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</si>
  <si>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</si>
  <si>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</si>
  <si>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</si>
  <si>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00020245422020000150</t>
  </si>
  <si>
    <t>00020245433000000150</t>
  </si>
  <si>
    <t>00020245433020000150</t>
  </si>
  <si>
    <t>00020245468000000150</t>
  </si>
  <si>
    <t>00020245468020000150</t>
  </si>
  <si>
    <t>00020300000000000000</t>
  </si>
  <si>
    <t>00020302000020000150</t>
  </si>
  <si>
    <t>00020302040020000150</t>
  </si>
  <si>
    <t>00020400000000000000</t>
  </si>
  <si>
    <t>00020404000040000150</t>
  </si>
  <si>
    <t>00020404020040000150</t>
  </si>
  <si>
    <t>00020405000100000150</t>
  </si>
  <si>
    <t>00020405099100000150</t>
  </si>
  <si>
    <t>00020700000000000000</t>
  </si>
  <si>
    <t>00020704000040000150</t>
  </si>
  <si>
    <t>00020704020040000150</t>
  </si>
  <si>
    <t>00020704050040000150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</si>
  <si>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</si>
  <si>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</si>
  <si>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</si>
  <si>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</si>
  <si>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</si>
  <si>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</si>
  <si>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</si>
  <si>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</si>
  <si>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</si>
  <si>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</si>
  <si>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</si>
  <si>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00021802000020000150</t>
  </si>
  <si>
    <t>00021802030020000150</t>
  </si>
  <si>
    <t>00021804000040000150</t>
  </si>
  <si>
    <t>00021804010040000150</t>
  </si>
  <si>
    <t>00021805000050000150</t>
  </si>
  <si>
    <t>00021805010050000150</t>
  </si>
  <si>
    <t>00021900000000000000</t>
  </si>
  <si>
    <t>00021900000020000150</t>
  </si>
  <si>
    <t>00021925462020000150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</si>
  <si>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</si>
  <si>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</si>
  <si>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</si>
  <si>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</si>
  <si>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</si>
  <si>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</si>
  <si>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</si>
  <si>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</si>
  <si>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</si>
  <si>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</si>
  <si>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</si>
  <si>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</si>
  <si>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</si>
  <si>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</si>
  <si>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</si>
  <si>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</si>
  <si>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</si>
  <si>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</si>
  <si>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</si>
  <si>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</si>
  <si>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</si>
  <si>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</si>
  <si>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</si>
  <si>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</si>
  <si>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</si>
  <si>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</si>
  <si>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</si>
  <si>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</si>
  <si>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</si>
  <si>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</si>
  <si>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</si>
  <si>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</si>
  <si>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</si>
  <si>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</si>
  <si>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</si>
  <si>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</si>
  <si>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</si>
  <si>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</si>
  <si>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</si>
  <si>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</si>
  <si>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</si>
  <si>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</si>
  <si>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</si>
  <si>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</si>
  <si>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</si>
  <si>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</si>
  <si>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</si>
  <si>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</si>
  <si>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</si>
  <si>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</si>
  <si>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</si>
  <si>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</si>
  <si>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</si>
  <si>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</si>
  <si>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</si>
  <si>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</si>
  <si>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</si>
  <si>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</si>
  <si>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</si>
  <si>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</si>
  <si>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</si>
  <si>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</si>
  <si>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</si>
  <si>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</si>
  <si>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</si>
  <si>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</si>
  <si>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</si>
  <si>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</si>
  <si>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</si>
  <si>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</si>
  <si>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</si>
  <si>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</si>
  <si>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</si>
  <si>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</si>
  <si>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</si>
  <si>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</si>
  <si>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</si>
  <si>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</si>
  <si>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</si>
  <si>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</si>
  <si>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</si>
  <si>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</si>
  <si>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</si>
  <si>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</si>
  <si>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</si>
  <si>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</si>
  <si>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</si>
  <si>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</si>
  <si>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</si>
  <si>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</si>
  <si>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</si>
  <si>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</si>
  <si>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</si>
  <si>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</si>
  <si>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</si>
  <si>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</si>
  <si>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</si>
  <si>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</si>
  <si>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</si>
  <si>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</si>
  <si>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</si>
  <si>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</si>
  <si>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</si>
  <si>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</si>
  <si>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</si>
  <si>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</si>
  <si>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</si>
  <si>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</si>
  <si>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</si>
  <si>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</si>
  <si>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</si>
  <si>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</si>
  <si>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</si>
  <si>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</si>
  <si>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</si>
  <si>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</si>
  <si>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</si>
  <si>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</si>
  <si>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</si>
  <si>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</si>
  <si>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</si>
  <si>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</si>
  <si>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</si>
  <si>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</si>
  <si>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</si>
  <si>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</si>
  <si>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</si>
  <si>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</si>
  <si>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</si>
  <si>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</si>
  <si>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</si>
  <si>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</si>
  <si>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</si>
  <si>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</si>
  <si>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</si>
  <si>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</si>
  <si>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</si>
  <si>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</si>
  <si>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</si>
  <si>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</si>
  <si>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</si>
  <si>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</si>
  <si>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</si>
  <si>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</si>
  <si>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</si>
  <si>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</si>
  <si>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</si>
  <si>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</si>
  <si>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</si>
  <si>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</si>
  <si>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</si>
  <si>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</si>
  <si>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</si>
  <si>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</si>
  <si>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</si>
  <si>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</si>
  <si>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</si>
  <si>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</si>
  <si>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</si>
  <si>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</si>
  <si>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</si>
  <si>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</si>
  <si>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</si>
  <si>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</si>
  <si>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</si>
  <si>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</si>
  <si>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</si>
  <si>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</si>
  <si>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</si>
  <si>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</si>
  <si>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</si>
  <si>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</si>
  <si>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</si>
  <si>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</si>
  <si>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</si>
  <si>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00020405000050000150</t>
  </si>
  <si>
    <t>00020405099050000150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</si>
  <si>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</si>
  <si>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</si>
  <si>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</si>
  <si>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</si>
  <si>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</si>
  <si>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</si>
  <si>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</si>
  <si>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</si>
  <si>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</si>
  <si>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</si>
  <si>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</si>
  <si>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</si>
  <si>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</si>
  <si>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</si>
  <si>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</si>
  <si>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</si>
  <si>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</si>
  <si>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</si>
  <si>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</si>
  <si>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</si>
  <si>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</si>
  <si>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</si>
  <si>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</si>
  <si>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</si>
  <si>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</si>
  <si>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</si>
  <si>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</si>
  <si>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</si>
  <si>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</si>
  <si>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</si>
  <si>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</si>
  <si>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</si>
  <si>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</si>
  <si>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</si>
  <si>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</si>
  <si>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</si>
  <si>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</si>
  <si>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</si>
  <si>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</si>
  <si>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</si>
  <si>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</si>
  <si>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</si>
  <si>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</si>
  <si>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</si>
  <si>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</si>
  <si>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</si>
  <si>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</si>
  <si>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</si>
  <si>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</si>
  <si>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</si>
  <si>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</si>
  <si>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</si>
  <si>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</si>
  <si>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</si>
  <si>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</si>
  <si>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</si>
  <si>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</si>
  <si>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</si>
  <si>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</si>
  <si>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</si>
  <si>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</si>
  <si>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00010302200010000110</t>
  </si>
  <si>
    <t>00010506000010000110</t>
  </si>
  <si>
    <t>00011607000000000140</t>
  </si>
  <si>
    <t>00011607010130000140</t>
  </si>
  <si>
    <t>00020225304000000150</t>
  </si>
  <si>
    <t>00020245303000000150</t>
  </si>
  <si>
    <t>00020245303020000150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</si>
  <si>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</si>
  <si>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</si>
  <si>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</si>
  <si>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</si>
  <si>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</si>
  <si>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</si>
  <si>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</si>
  <si>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</si>
  <si>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</si>
  <si>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</si>
  <si>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</si>
  <si>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</si>
  <si>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</si>
  <si>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</si>
  <si>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</si>
  <si>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</si>
  <si>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</si>
  <si>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</si>
  <si>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</si>
  <si>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</si>
  <si>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</si>
  <si>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</si>
  <si>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</si>
  <si>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</si>
  <si>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</si>
  <si>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</si>
  <si>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</si>
  <si>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</si>
  <si>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</si>
  <si>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</si>
  <si>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</si>
  <si>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</si>
  <si>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</si>
  <si>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</si>
  <si>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</si>
  <si>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</si>
  <si>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</si>
  <si>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</si>
  <si>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</si>
  <si>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</si>
  <si>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</si>
  <si>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</si>
  <si>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</si>
  <si>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</si>
  <si>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</si>
  <si>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</si>
  <si>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</si>
  <si>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</si>
  <si>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</si>
  <si>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</si>
  <si>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</si>
  <si>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</si>
  <si>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</si>
  <si>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</si>
  <si>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</si>
  <si>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</si>
  <si>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</si>
  <si>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</si>
  <si>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</si>
  <si>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</si>
  <si>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</si>
  <si>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</si>
  <si>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</si>
  <si>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</si>
  <si>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</si>
  <si>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</si>
  <si>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</si>
  <si>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</si>
  <si>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</si>
  <si>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</si>
  <si>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</si>
  <si>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</si>
  <si>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</si>
  <si>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</si>
  <si>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</si>
  <si>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</si>
  <si>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</si>
  <si>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</si>
  <si>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</si>
  <si>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</si>
  <si>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</si>
  <si>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</si>
  <si>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</si>
  <si>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</si>
  <si>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</si>
  <si>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</si>
  <si>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</si>
  <si>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</si>
  <si>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</si>
  <si>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</si>
  <si>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</si>
  <si>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</si>
  <si>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</si>
  <si>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</si>
  <si>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</si>
  <si>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</si>
  <si>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</si>
  <si>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</si>
  <si>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</si>
  <si>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</si>
  <si>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</si>
  <si>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</si>
  <si>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</si>
  <si>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</si>
  <si>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</si>
  <si>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</si>
  <si>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</si>
  <si>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00011402043140000410</t>
  </si>
  <si>
    <t>00011406012140000430</t>
  </si>
  <si>
    <t>00011406312140000430</t>
  </si>
  <si>
    <t>00011406324040000430</t>
  </si>
  <si>
    <t>00011413040140000410</t>
  </si>
  <si>
    <t>00011601112010000140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</si>
  <si>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</si>
  <si>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</si>
  <si>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</si>
  <si>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</si>
  <si>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</si>
  <si>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</si>
  <si>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</si>
  <si>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</si>
  <si>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</si>
  <si>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</si>
  <si>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</si>
  <si>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</si>
  <si>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</si>
  <si>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</si>
  <si>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</si>
  <si>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</si>
  <si>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</si>
  <si>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</si>
  <si>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</si>
  <si>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</si>
  <si>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00020227139000000150</t>
  </si>
  <si>
    <t>00020227139020000150</t>
  </si>
  <si>
    <t>00020235090000000150</t>
  </si>
  <si>
    <t>00020235090020000150</t>
  </si>
  <si>
    <t>00020245454000000150</t>
  </si>
  <si>
    <t>00020245454020000150</t>
  </si>
  <si>
    <t>00020704000140000150</t>
  </si>
  <si>
    <t>00020704020140000150</t>
  </si>
  <si>
    <t>00020704050140000150</t>
  </si>
  <si>
    <t>00021925302020000150</t>
  </si>
  <si>
    <t>00021925304020000150</t>
  </si>
  <si>
    <t>00021925497020000150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</si>
  <si>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</si>
  <si>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</si>
  <si>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</si>
  <si>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</si>
  <si>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</si>
  <si>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</si>
  <si>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</si>
  <si>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</si>
  <si>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</si>
  <si>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</si>
  <si>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</si>
  <si>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</si>
  <si>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</si>
  <si>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</si>
  <si>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</si>
  <si>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</si>
  <si>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</si>
  <si>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</si>
  <si>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</si>
  <si>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</si>
  <si>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</si>
  <si>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</si>
  <si>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</si>
  <si>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</si>
  <si>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</si>
  <si>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</si>
  <si>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</si>
  <si>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</si>
  <si>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</si>
  <si>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</si>
  <si>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</si>
  <si>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</si>
  <si>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</si>
  <si>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</si>
  <si>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</si>
  <si>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</si>
  <si>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</si>
  <si>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</si>
  <si>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</si>
  <si>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</si>
  <si>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</si>
  <si>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</si>
  <si>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</si>
  <si>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</si>
  <si>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</si>
  <si>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</si>
  <si>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</si>
  <si>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</si>
  <si>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</si>
  <si>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</si>
  <si>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</si>
  <si>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</si>
  <si>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</si>
  <si>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</si>
  <si>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</si>
  <si>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</si>
  <si>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</si>
  <si>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</si>
  <si>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</si>
  <si>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</si>
  <si>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</si>
  <si>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</si>
  <si>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</si>
  <si>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</si>
  <si>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</si>
  <si>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</si>
  <si>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</si>
  <si>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</si>
  <si>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</si>
  <si>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</si>
  <si>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</si>
  <si>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</si>
  <si>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</si>
  <si>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</si>
  <si>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</si>
  <si>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</si>
  <si>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</si>
  <si>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</si>
  <si>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</si>
  <si>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</si>
  <si>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</si>
  <si>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</si>
  <si>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</si>
  <si>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</si>
  <si>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</si>
  <si>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</si>
  <si>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</si>
  <si>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</si>
  <si>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</si>
  <si>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</si>
  <si>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</si>
  <si>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</si>
  <si>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</si>
  <si>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</si>
  <si>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</si>
  <si>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</si>
  <si>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</si>
  <si>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</si>
  <si>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</si>
  <si>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</si>
  <si>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</si>
  <si>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</si>
  <si>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</si>
  <si>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</si>
  <si>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</si>
  <si>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</si>
  <si>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</si>
  <si>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</si>
  <si>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</si>
  <si>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</si>
  <si>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</si>
  <si>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</si>
  <si>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</si>
  <si>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00020249001020000150</t>
  </si>
  <si>
    <t>00010102050010000110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</si>
  <si>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</si>
  <si>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</si>
  <si>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</si>
  <si>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</si>
  <si>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</si>
  <si>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</si>
  <si>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</si>
  <si>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</si>
  <si>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</si>
  <si>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</si>
  <si>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</si>
  <si>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</si>
  <si>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00021925232020000150</t>
  </si>
  <si>
    <t>00021925520020000150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</si>
  <si>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</si>
  <si>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</si>
  <si>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</si>
  <si>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00011406024140000430</t>
  </si>
  <si>
    <t>00020227336000000150</t>
  </si>
  <si>
    <t>00020227336020000150</t>
  </si>
  <si>
    <t>св.200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</si>
  <si>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</si>
  <si>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</si>
  <si>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00011610030140000140</t>
  </si>
  <si>
    <t>00011610032140000140</t>
  </si>
  <si>
    <t>00001020000100000710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</si>
  <si>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</si>
  <si>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</si>
  <si>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</si>
  <si>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</si>
  <si>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</si>
  <si>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</si>
  <si>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Земельный налог (по обязательствам, возникшим до 1 января 2006 года), мобилизуемый на территориях муниципальных округов</t>
  </si>
  <si>
    <t>Плата за выбросы загрязняющих веществ в атмосферный воздух стационарными объектами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</si>
  <si>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</si>
  <si>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</si>
  <si>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</si>
  <si>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</si>
  <si>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</si>
  <si>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</si>
  <si>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</si>
  <si>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</si>
  <si>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</si>
  <si>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</si>
  <si>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</si>
  <si>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</si>
  <si>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</si>
  <si>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</si>
  <si>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</si>
  <si>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</si>
  <si>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</si>
  <si>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</si>
  <si>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</si>
  <si>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</si>
  <si>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</si>
  <si>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</si>
  <si>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</si>
  <si>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</si>
  <si>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</si>
  <si>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</si>
  <si>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</si>
  <si>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</si>
  <si>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</si>
  <si>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</si>
  <si>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</si>
  <si>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</si>
  <si>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</si>
  <si>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</si>
  <si>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</si>
  <si>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</si>
  <si>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</si>
  <si>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</si>
  <si>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</si>
  <si>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</si>
  <si>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</si>
  <si>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</si>
  <si>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</si>
  <si>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</si>
  <si>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</si>
  <si>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</si>
  <si>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</si>
  <si>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</si>
  <si>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</si>
  <si>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Прочие субвенции</t>
  </si>
  <si>
    <t>Прочие субвенции бюджетам муниципальных районов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</si>
  <si>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</si>
  <si>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</si>
  <si>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</si>
  <si>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</si>
  <si>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</si>
  <si>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</si>
  <si>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</si>
  <si>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</si>
  <si>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</si>
  <si>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</si>
  <si>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</si>
  <si>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</si>
  <si>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</si>
  <si>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</si>
  <si>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</si>
  <si>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</si>
  <si>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00010601030050000110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</si>
  <si>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</si>
  <si>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</si>
  <si>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</si>
  <si>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</si>
  <si>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</si>
  <si>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</si>
  <si>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</si>
  <si>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</si>
  <si>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</si>
  <si>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</si>
  <si>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</si>
  <si>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</si>
  <si>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</si>
  <si>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</si>
  <si>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</si>
  <si>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</si>
  <si>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</si>
  <si>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</si>
  <si>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</si>
  <si>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</si>
  <si>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</si>
  <si>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</si>
  <si>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</si>
  <si>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</si>
  <si>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</si>
  <si>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</si>
  <si>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</si>
  <si>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</si>
  <si>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</si>
  <si>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</si>
  <si>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</si>
  <si>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</si>
  <si>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</si>
  <si>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00020239999000000150</t>
  </si>
  <si>
    <t>00020239999050000150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</si>
  <si>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</si>
  <si>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</si>
  <si>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</si>
  <si>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</si>
  <si>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</si>
  <si>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</si>
  <si>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</si>
  <si>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</si>
  <si>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</si>
  <si>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</si>
  <si>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</si>
  <si>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00021855622020000150</t>
  </si>
  <si>
    <t>00021925502020000150</t>
  </si>
  <si>
    <t>00021925527020000150</t>
  </si>
  <si>
    <t>00021935469020000150</t>
  </si>
  <si>
    <t>00021935573020000150</t>
  </si>
  <si>
    <t>Дотации на выравнивание бюджетной обеспеченности субъектов Российской Федерации и муниципальных образований</t>
  </si>
  <si>
    <t>1401</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</si>
  <si>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</si>
  <si>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</si>
  <si>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</si>
  <si>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</si>
  <si>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</si>
  <si>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</si>
  <si>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</si>
  <si>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</si>
  <si>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</si>
  <si>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</si>
  <si>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</si>
  <si>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</si>
  <si>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</si>
  <si>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</si>
  <si>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</si>
  <si>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</si>
  <si>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</si>
  <si>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</si>
  <si>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</si>
  <si>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</si>
  <si>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</si>
  <si>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</si>
  <si>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</si>
  <si>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</si>
  <si>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</si>
  <si>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</si>
  <si>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Прочие неналоговые доходы бюджетов муниципальных районов</t>
  </si>
  <si>
    <t>Прочие субсидии бюджетам муниципальных районов</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</si>
  <si>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</si>
  <si>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</si>
  <si>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</si>
  <si>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</si>
  <si>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</si>
  <si>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</si>
  <si>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</si>
  <si>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</si>
  <si>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</si>
  <si>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</si>
  <si>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</si>
  <si>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</si>
  <si>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</si>
  <si>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</si>
  <si>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</si>
  <si>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00010101016020000110</t>
  </si>
  <si>
    <t>00010907010000000110</t>
  </si>
  <si>
    <t>00010907013050000110</t>
  </si>
  <si>
    <t>00010907030000000110</t>
  </si>
  <si>
    <t>00010907033050000110</t>
  </si>
  <si>
    <t>00010911000020000110</t>
  </si>
  <si>
    <t>00010911010020000110</t>
  </si>
  <si>
    <t>00011105312140000120</t>
  </si>
  <si>
    <t>00011402020020000410</t>
  </si>
  <si>
    <t>00011402022020000410</t>
  </si>
  <si>
    <t>00011402023020000410</t>
  </si>
  <si>
    <t>00011610030130000140</t>
  </si>
  <si>
    <t>00011610032130000140</t>
  </si>
  <si>
    <t>00011610061130000140</t>
  </si>
  <si>
    <t>00011705050050000180</t>
  </si>
  <si>
    <t>00020229999050000150</t>
  </si>
  <si>
    <t>00020249001000000150</t>
  </si>
  <si>
    <t>00020249999000000150</t>
  </si>
  <si>
    <t>00020404099040000150</t>
  </si>
  <si>
    <t>00020405010050000150</t>
  </si>
  <si>
    <t>00020705020100000150</t>
  </si>
  <si>
    <t>00021800000100000150</t>
  </si>
  <si>
    <t>00021800000130000150</t>
  </si>
  <si>
    <t>00021802010020000150</t>
  </si>
  <si>
    <t>00021860010050000150</t>
  </si>
  <si>
    <t>00021860010100000150</t>
  </si>
  <si>
    <t>00021860010130000150</t>
  </si>
  <si>
    <t>00021900000100000150</t>
  </si>
  <si>
    <t>00021945622020000150</t>
  </si>
  <si>
    <t>00021960010100000150</t>
  </si>
  <si>
    <t>Субсидии бюджетам субъектов Российской Федерации на реализацию мероприятий по модернизации школьных систем образования</t>
  </si>
  <si>
    <t>00020225750020000150</t>
  </si>
  <si>
    <t>00020245784020000150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</si>
  <si>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</si>
  <si>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 субъектов Российской Федерации</t>
  </si>
  <si>
    <t>00020249999020000150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</si>
  <si>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</si>
  <si>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</si>
  <si>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</si>
  <si>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</si>
  <si>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</si>
  <si>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</si>
  <si>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</si>
  <si>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</si>
  <si>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</si>
  <si>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сельских поселений</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</si>
  <si>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</si>
  <si>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</si>
  <si>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</si>
  <si>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</si>
  <si>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</si>
  <si>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</si>
  <si>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</si>
  <si>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</si>
  <si>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</si>
  <si>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</si>
  <si>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</si>
  <si>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</si>
  <si>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</si>
  <si>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</si>
  <si>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</si>
  <si>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</si>
  <si>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</si>
  <si>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</si>
  <si>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</si>
  <si>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</si>
  <si>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</si>
  <si>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</si>
  <si>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реализацию мероприятий по обеспечению жильем молодых семей</t>
  </si>
  <si>
    <t>Субсидии бюджетам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</si>
  <si>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</si>
  <si>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</si>
  <si>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</si>
  <si>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</si>
  <si>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муниципальных округов</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</si>
  <si>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</si>
  <si>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</si>
  <si>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</si>
  <si>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</si>
  <si>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</si>
  <si>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</si>
  <si>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</si>
  <si>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</si>
  <si>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</si>
  <si>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</si>
  <si>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</si>
  <si>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</si>
  <si>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</si>
  <si>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</si>
  <si>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</si>
  <si>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00010102090010000110</t>
  </si>
  <si>
    <t>00010102110010000110</t>
  </si>
  <si>
    <t>00010701080010000110</t>
  </si>
  <si>
    <t>00010807300010000110</t>
  </si>
  <si>
    <t>00010907032040000110</t>
  </si>
  <si>
    <t>00011105314100000120</t>
  </si>
  <si>
    <t>00011109030000000120</t>
  </si>
  <si>
    <t>00011109035130000120</t>
  </si>
  <si>
    <t>00011401050100000410</t>
  </si>
  <si>
    <t>00011402040140000440</t>
  </si>
  <si>
    <t>00011402042040000440</t>
  </si>
  <si>
    <t>00011402043140000440</t>
  </si>
  <si>
    <t>00011402050050000440</t>
  </si>
  <si>
    <t>00011402050100000440</t>
  </si>
  <si>
    <t>00011402052050000440</t>
  </si>
  <si>
    <t>00011402053100000440</t>
  </si>
  <si>
    <t>00011406025050000430</t>
  </si>
  <si>
    <t>00011601154010000140</t>
  </si>
  <si>
    <t>00011607090130000140</t>
  </si>
  <si>
    <t>00011609030020000140</t>
  </si>
  <si>
    <t>00011609040140000140</t>
  </si>
  <si>
    <t>00011610030050000140</t>
  </si>
  <si>
    <t>00011610030100000140</t>
  </si>
  <si>
    <t>00011610031100000140</t>
  </si>
  <si>
    <t>00011610031140000140</t>
  </si>
  <si>
    <t>00011610032050000140</t>
  </si>
  <si>
    <t>00011610128010000140</t>
  </si>
  <si>
    <t>00011716000000000180</t>
  </si>
  <si>
    <t>00011716000040000180</t>
  </si>
  <si>
    <t>00020220077000000150</t>
  </si>
  <si>
    <t>00020220077040000150</t>
  </si>
  <si>
    <t>00020225497040000150</t>
  </si>
  <si>
    <t>00020225750000000150</t>
  </si>
  <si>
    <t>00020245784000000150</t>
  </si>
  <si>
    <t>00020245787020000150</t>
  </si>
  <si>
    <t>00020302020020000150</t>
  </si>
  <si>
    <t>00020404000140000150</t>
  </si>
  <si>
    <t>00020404010140000150</t>
  </si>
  <si>
    <t>00020702000020000150</t>
  </si>
  <si>
    <t>00020702020020000150</t>
  </si>
  <si>
    <t>00020702030020000150</t>
  </si>
  <si>
    <t>00021800000140000150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</si>
  <si>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</si>
  <si>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</si>
  <si>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</si>
  <si>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</si>
  <si>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</si>
  <si>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</si>
  <si>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</si>
  <si>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</si>
  <si>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</si>
  <si>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</si>
  <si>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</si>
  <si>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</si>
  <si>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</si>
  <si>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</si>
  <si>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</si>
  <si>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Прочие межбюджетные трансферты, передаваемые бюджетам сельских поселений</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</si>
  <si>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</si>
  <si>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</si>
  <si>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</si>
  <si>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Доходы бюджетов муниципальных округов от возврата организациями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</si>
  <si>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</si>
  <si>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</si>
  <si>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</si>
  <si>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</si>
  <si>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</si>
  <si>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</si>
  <si>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</si>
  <si>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</si>
  <si>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</si>
  <si>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</si>
  <si>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</si>
  <si>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</si>
  <si>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</si>
  <si>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</si>
  <si>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</si>
  <si>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00011601202010000140</t>
  </si>
  <si>
    <t>00020225255000000150</t>
  </si>
  <si>
    <t>00020249999100000150</t>
  </si>
  <si>
    <t>00020304000140000150</t>
  </si>
  <si>
    <t>00020304099140000150</t>
  </si>
  <si>
    <t>00020404010040000150</t>
  </si>
  <si>
    <t>00021804000140000150</t>
  </si>
  <si>
    <t>00021804010140000150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</si>
  <si>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</si>
  <si>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</si>
  <si>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</si>
  <si>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</si>
  <si>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</si>
  <si>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</si>
  <si>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</si>
  <si>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</si>
  <si>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</si>
  <si>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00021925086020000150</t>
  </si>
  <si>
    <t>00021925256020000150</t>
  </si>
  <si>
    <t>00021925508020000150</t>
  </si>
  <si>
    <t>00021945159020000150</t>
  </si>
  <si>
    <t>00021945393020000150</t>
  </si>
  <si>
    <t>Привлечение кредитов из других бюджетов бюджетной системы Российской Федерации бюджетами сельских поселений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</si>
  <si>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</si>
  <si>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00001030100100000710</t>
  </si>
  <si>
    <t>00001030100130000710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</si>
  <si>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</si>
  <si>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</si>
  <si>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</si>
  <si>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</si>
  <si>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</si>
  <si>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</si>
  <si>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</si>
  <si>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</si>
  <si>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</si>
  <si>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</si>
  <si>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</si>
  <si>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Прочие доходы от оказания платных услуг (работ) получателями средств федерального бюджета</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</si>
  <si>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</si>
  <si>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</si>
  <si>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</si>
  <si>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Платежи, взимаемые органами местного самоуправления (организациями) сельских поселений за выполнение определенных функций</t>
  </si>
  <si>
    <t>Прочие неналоговые доходы бюджетов городских поселений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</si>
  <si>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</si>
  <si>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</si>
  <si>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</si>
  <si>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</si>
  <si>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</si>
  <si>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</si>
  <si>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</si>
  <si>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</si>
  <si>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</si>
  <si>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</si>
  <si>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</si>
  <si>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</si>
  <si>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</si>
  <si>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Прочие субсидии бюджетам сельских поселений</t>
  </si>
  <si>
    <t>Прочие субсидии бюджетам городских поселений</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</si>
  <si>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</si>
  <si>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</si>
  <si>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</si>
  <si>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 бюджетам городских округов</t>
  </si>
  <si>
    <t>Прочие субвенции бюджетам муниципальных округов</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</si>
  <si>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</si>
  <si>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</si>
  <si>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межбюджетные трансферты, передаваемые бюджетам муниципальных районов</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</si>
  <si>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</si>
  <si>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</si>
  <si>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</si>
  <si>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от негосударственных организаций в бюджеты городских поселений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</si>
  <si>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</si>
  <si>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</si>
  <si>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</si>
  <si>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</si>
  <si>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</si>
  <si>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</si>
  <si>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</si>
  <si>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</si>
  <si>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</si>
  <si>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</si>
  <si>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</si>
  <si>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00011105313050000120</t>
  </si>
  <si>
    <t>00011105325050000120</t>
  </si>
  <si>
    <t>00011301991010000130</t>
  </si>
  <si>
    <t>00011402050130000440</t>
  </si>
  <si>
    <t>00011402053050000440</t>
  </si>
  <si>
    <t>00011402053130000440</t>
  </si>
  <si>
    <t>00011502050100000140</t>
  </si>
  <si>
    <t>00011705050130000180</t>
  </si>
  <si>
    <t>00020215549020000150</t>
  </si>
  <si>
    <t>00020220216000000150</t>
  </si>
  <si>
    <t>00020220216040000150</t>
  </si>
  <si>
    <t>00020225232000000150</t>
  </si>
  <si>
    <t>00020225232020000150</t>
  </si>
  <si>
    <t>00020225331000000150</t>
  </si>
  <si>
    <t>00020225331020000150</t>
  </si>
  <si>
    <t>00020225338000000150</t>
  </si>
  <si>
    <t>00020225338020000150</t>
  </si>
  <si>
    <t>00020225752000000150</t>
  </si>
  <si>
    <t>00020225752020000150</t>
  </si>
  <si>
    <t>00020225786000000150</t>
  </si>
  <si>
    <t>00020225786020000150</t>
  </si>
  <si>
    <t>00020229999100000150</t>
  </si>
  <si>
    <t>00020229999130000150</t>
  </si>
  <si>
    <t>00020229999140000150</t>
  </si>
  <si>
    <t>00020235082000000150</t>
  </si>
  <si>
    <t>00020235082140000150</t>
  </si>
  <si>
    <t>00020239999040000150</t>
  </si>
  <si>
    <t>00020239999140000150</t>
  </si>
  <si>
    <t>00020245196000000150</t>
  </si>
  <si>
    <t>00020245196020000150</t>
  </si>
  <si>
    <t>00020249999050000150</t>
  </si>
  <si>
    <t>00020302099020000150</t>
  </si>
  <si>
    <t>00020405000130000150</t>
  </si>
  <si>
    <t>00020405020050000150</t>
  </si>
  <si>
    <t>00020405099130000150</t>
  </si>
  <si>
    <t>00020800000000000000</t>
  </si>
  <si>
    <t>00020804000040000150</t>
  </si>
  <si>
    <t>00020805000050000150</t>
  </si>
  <si>
    <t>00021860010020000150</t>
  </si>
  <si>
    <t>00021925114020000150</t>
  </si>
  <si>
    <t>00021925138020000150</t>
  </si>
  <si>
    <t>00021925255020000150</t>
  </si>
  <si>
    <t>00021925402020000150</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</si>
  <si>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</si>
  <si>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</si>
  <si>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</si>
  <si>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</si>
  <si>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</si>
  <si>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</si>
  <si>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</si>
  <si>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</si>
  <si>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</si>
  <si>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</si>
  <si>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СВОДКА ОБ ИСПОЛНЕНИИ КОНСОЛИДИРОВАННОГО БЮДЖЕТА ТВЕРСКОЙ ОБЛАСТИ
НА 1 СЕНТЯБРЯ 2022 ГОДА</t>
  </si>
  <si>
    <t>Д.Е. Цветков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</si>
  <si>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</si>
  <si>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Плата за предоставление информации из реестра дисквалифицированных лиц</t>
  </si>
  <si>
    <t>Доходы от продажи квартир, находящихся в собственности городских поселений</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</si>
  <si>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</si>
  <si>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</si>
  <si>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</si>
  <si>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</si>
  <si>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</si>
  <si>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</si>
  <si>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</si>
  <si>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</si>
  <si>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</si>
  <si>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Возврат остатков субсидий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</si>
  <si>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</si>
  <si>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</si>
  <si>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</si>
  <si>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00010907032140000110</t>
  </si>
  <si>
    <t>00011301190010000130</t>
  </si>
  <si>
    <t>00011401050130000410</t>
  </si>
  <si>
    <t>00011402050130000410</t>
  </si>
  <si>
    <t>00011402053130000410</t>
  </si>
  <si>
    <t>00011601204010000140</t>
  </si>
  <si>
    <t>00020220216050000150</t>
  </si>
  <si>
    <t>00020220216140000150</t>
  </si>
  <si>
    <t>00020225232040000150</t>
  </si>
  <si>
    <t>00020402000020000150</t>
  </si>
  <si>
    <t>00020402010020000150</t>
  </si>
  <si>
    <t>00020805000130000150</t>
  </si>
  <si>
    <t>00021925081020000150</t>
  </si>
  <si>
    <t>00021925480020000150</t>
  </si>
  <si>
    <t>00021925576020000150</t>
  </si>
  <si>
    <t>00021935129020000150</t>
  </si>
  <si>
    <t>Заместитель начальника управления сводного бюджетного планирования и анализа исполнения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</si>
</sst>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6">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164" fontId="6" fillId="0" borderId="0" xfId="0" applyNumberFormat="1" applyFont="1" applyFill="1" applyBorder="1" applyAlignment="1">
      <alignment horizontal="right" shrinkToFit="1"/>
    </xf>
    <xf numFmtId="165" fontId="2" fillId="0" borderId="0" xfId="0" applyNumberFormat="1" applyFont="1" applyFill="1"/>
    <xf numFmtId="164" fontId="4" fillId="0" borderId="3"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93"/>
  <sheetViews>
    <sheetView showGridLines="0" showZeros="0" tabSelected="1" view="pageBreakPreview" zoomScale="110" zoomScaleNormal="100" zoomScaleSheetLayoutView="110" workbookViewId="0">
      <pane ySplit="6" topLeftCell="A797" activePane="bottomLeft" state="frozen"/>
      <selection pane="bottomLeft" activeCell="A801" sqref="A801:XFD843"/>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4.5" customHeight="1" x14ac:dyDescent="0.2">
      <c r="A1" s="42" t="s">
        <v>1928</v>
      </c>
      <c r="B1" s="43"/>
      <c r="C1" s="43"/>
      <c r="D1" s="43"/>
      <c r="E1" s="43"/>
    </row>
    <row r="2" spans="1:8" x14ac:dyDescent="0.2">
      <c r="A2" s="5"/>
      <c r="B2" s="18"/>
      <c r="C2" s="18"/>
      <c r="D2" s="18"/>
      <c r="E2" s="18"/>
    </row>
    <row r="3" spans="1:8" x14ac:dyDescent="0.2">
      <c r="A3" s="5"/>
      <c r="B3" s="18"/>
      <c r="C3" s="18"/>
      <c r="D3" s="18"/>
      <c r="E3" s="18"/>
    </row>
    <row r="4" spans="1:8" x14ac:dyDescent="0.2">
      <c r="A4" s="44" t="s">
        <v>1</v>
      </c>
      <c r="B4" s="44" t="s">
        <v>3</v>
      </c>
      <c r="C4" s="45" t="s">
        <v>2</v>
      </c>
      <c r="D4" s="45"/>
      <c r="E4" s="45"/>
    </row>
    <row r="5" spans="1:8" x14ac:dyDescent="0.2">
      <c r="A5" s="44"/>
      <c r="B5" s="44"/>
      <c r="C5" s="1" t="s">
        <v>4</v>
      </c>
      <c r="D5" s="1" t="s">
        <v>0</v>
      </c>
      <c r="E5" s="1" t="s">
        <v>5</v>
      </c>
    </row>
    <row r="6" spans="1:8" x14ac:dyDescent="0.2">
      <c r="A6" s="7">
        <v>1</v>
      </c>
      <c r="B6" s="8" t="s">
        <v>6</v>
      </c>
      <c r="C6" s="9">
        <v>3</v>
      </c>
      <c r="D6" s="9">
        <v>4</v>
      </c>
      <c r="E6" s="9">
        <v>5</v>
      </c>
    </row>
    <row r="7" spans="1:8" s="16" customFormat="1" ht="10.5" x14ac:dyDescent="0.15">
      <c r="A7" s="14" t="s">
        <v>7</v>
      </c>
      <c r="B7" s="12" t="s">
        <v>927</v>
      </c>
      <c r="C7" s="20">
        <f>C8+C483</f>
        <v>113660722.93003002</v>
      </c>
      <c r="D7" s="20">
        <v>75811973.36112</v>
      </c>
      <c r="E7" s="20">
        <f t="shared" ref="E7:E147" si="0">D7/C7*100</f>
        <v>66.700238575633691</v>
      </c>
      <c r="F7" s="33">
        <v>112815758.18057001</v>
      </c>
      <c r="G7" s="25">
        <f>C7-F7</f>
        <v>844964.74946001172</v>
      </c>
      <c r="H7" s="25"/>
    </row>
    <row r="8" spans="1:8" s="16" customFormat="1" ht="10.5" x14ac:dyDescent="0.15">
      <c r="A8" s="24" t="s">
        <v>8</v>
      </c>
      <c r="B8" s="15" t="s">
        <v>419</v>
      </c>
      <c r="C8" s="21">
        <v>79887803.471750006</v>
      </c>
      <c r="D8" s="21">
        <v>57132927.695819996</v>
      </c>
      <c r="E8" s="20">
        <f t="shared" si="0"/>
        <v>71.516458349018691</v>
      </c>
      <c r="F8" s="33"/>
      <c r="G8" s="28"/>
    </row>
    <row r="9" spans="1:8" s="16" customFormat="1" ht="10.5" x14ac:dyDescent="0.15">
      <c r="A9" s="24" t="s">
        <v>9</v>
      </c>
      <c r="B9" s="15" t="s">
        <v>420</v>
      </c>
      <c r="C9" s="21">
        <v>42178001.679230005</v>
      </c>
      <c r="D9" s="21">
        <v>30487575.432119999</v>
      </c>
      <c r="E9" s="20">
        <f t="shared" si="0"/>
        <v>72.283119679264459</v>
      </c>
    </row>
    <row r="10" spans="1:8" s="16" customFormat="1" ht="11.25" x14ac:dyDescent="0.2">
      <c r="A10" s="17" t="s">
        <v>10</v>
      </c>
      <c r="B10" s="11" t="s">
        <v>421</v>
      </c>
      <c r="C10" s="19">
        <v>16653054</v>
      </c>
      <c r="D10" s="19">
        <v>12786642.299010001</v>
      </c>
      <c r="E10" s="27">
        <f t="shared" si="0"/>
        <v>76.782566723256892</v>
      </c>
    </row>
    <row r="11" spans="1:8" s="10" customFormat="1" ht="22.5" x14ac:dyDescent="0.2">
      <c r="A11" s="17" t="s">
        <v>11</v>
      </c>
      <c r="B11" s="11" t="s">
        <v>422</v>
      </c>
      <c r="C11" s="19">
        <v>16653054</v>
      </c>
      <c r="D11" s="19">
        <v>12786642.299010001</v>
      </c>
      <c r="E11" s="27">
        <f t="shared" si="0"/>
        <v>76.782566723256892</v>
      </c>
    </row>
    <row r="12" spans="1:8" s="10" customFormat="1" ht="33.75" x14ac:dyDescent="0.2">
      <c r="A12" s="17" t="s">
        <v>12</v>
      </c>
      <c r="B12" s="11" t="s">
        <v>423</v>
      </c>
      <c r="C12" s="19">
        <v>11970396</v>
      </c>
      <c r="D12" s="19">
        <v>9042758.4719099998</v>
      </c>
      <c r="E12" s="27">
        <f t="shared" si="0"/>
        <v>75.542684401668907</v>
      </c>
    </row>
    <row r="13" spans="1:8" s="10" customFormat="1" ht="33.75" x14ac:dyDescent="0.2">
      <c r="A13" s="17" t="s">
        <v>13</v>
      </c>
      <c r="B13" s="11" t="s">
        <v>424</v>
      </c>
      <c r="C13" s="19">
        <v>4682658</v>
      </c>
      <c r="D13" s="19">
        <v>3743883.9101</v>
      </c>
      <c r="E13" s="27">
        <f t="shared" si="0"/>
        <v>79.952110747784701</v>
      </c>
    </row>
    <row r="14" spans="1:8" s="10" customFormat="1" ht="33.75" x14ac:dyDescent="0.2">
      <c r="A14" s="17" t="s">
        <v>1593</v>
      </c>
      <c r="B14" s="11" t="s">
        <v>1627</v>
      </c>
      <c r="C14" s="19">
        <v>0</v>
      </c>
      <c r="D14" s="19">
        <v>-8.3000000000000004E-2</v>
      </c>
      <c r="E14" s="27">
        <v>0</v>
      </c>
    </row>
    <row r="15" spans="1:8" s="10" customFormat="1" ht="11.25" x14ac:dyDescent="0.2">
      <c r="A15" s="17" t="s">
        <v>14</v>
      </c>
      <c r="B15" s="11" t="s">
        <v>425</v>
      </c>
      <c r="C15" s="19">
        <v>25524947.679230001</v>
      </c>
      <c r="D15" s="19">
        <v>17700933.133110002</v>
      </c>
      <c r="E15" s="27">
        <f t="shared" si="0"/>
        <v>69.347578516344981</v>
      </c>
    </row>
    <row r="16" spans="1:8" s="10" customFormat="1" ht="45" x14ac:dyDescent="0.2">
      <c r="A16" s="17" t="s">
        <v>15</v>
      </c>
      <c r="B16" s="11" t="s">
        <v>426</v>
      </c>
      <c r="C16" s="19">
        <v>23772740.883560002</v>
      </c>
      <c r="D16" s="19">
        <v>15204881.35128</v>
      </c>
      <c r="E16" s="27">
        <f t="shared" si="0"/>
        <v>63.959311321122883</v>
      </c>
    </row>
    <row r="17" spans="1:5" s="10" customFormat="1" ht="67.5" x14ac:dyDescent="0.2">
      <c r="A17" s="17" t="s">
        <v>16</v>
      </c>
      <c r="B17" s="11" t="s">
        <v>427</v>
      </c>
      <c r="C17" s="19">
        <v>221708.49752</v>
      </c>
      <c r="D17" s="19">
        <v>45002.539320000003</v>
      </c>
      <c r="E17" s="27">
        <f t="shared" si="0"/>
        <v>20.298066976860184</v>
      </c>
    </row>
    <row r="18" spans="1:5" s="10" customFormat="1" ht="33.75" x14ac:dyDescent="0.2">
      <c r="A18" s="17" t="s">
        <v>17</v>
      </c>
      <c r="B18" s="11" t="s">
        <v>428</v>
      </c>
      <c r="C18" s="19">
        <v>269664.45926999999</v>
      </c>
      <c r="D18" s="19">
        <v>361469.64964999998</v>
      </c>
      <c r="E18" s="27">
        <f t="shared" si="0"/>
        <v>134.04423060737142</v>
      </c>
    </row>
    <row r="19" spans="1:5" s="10" customFormat="1" ht="56.25" x14ac:dyDescent="0.2">
      <c r="A19" s="17" t="s">
        <v>18</v>
      </c>
      <c r="B19" s="11" t="s">
        <v>429</v>
      </c>
      <c r="C19" s="19">
        <v>339852.62</v>
      </c>
      <c r="D19" s="19">
        <v>602194.18189000001</v>
      </c>
      <c r="E19" s="27">
        <f t="shared" si="0"/>
        <v>177.19274369283957</v>
      </c>
    </row>
    <row r="20" spans="1:5" s="16" customFormat="1" ht="67.5" x14ac:dyDescent="0.2">
      <c r="A20" s="17" t="s">
        <v>1431</v>
      </c>
      <c r="B20" s="11" t="s">
        <v>1428</v>
      </c>
      <c r="C20" s="19">
        <v>2206</v>
      </c>
      <c r="D20" s="19">
        <v>243.31970000000001</v>
      </c>
      <c r="E20" s="27">
        <f t="shared" si="0"/>
        <v>11.029904805077063</v>
      </c>
    </row>
    <row r="21" spans="1:5" s="16" customFormat="1" ht="56.25" x14ac:dyDescent="0.2">
      <c r="A21" s="17" t="s">
        <v>1171</v>
      </c>
      <c r="B21" s="11" t="s">
        <v>1253</v>
      </c>
      <c r="C21" s="19">
        <v>918775.21887999994</v>
      </c>
      <c r="D21" s="19">
        <v>1482707.59127</v>
      </c>
      <c r="E21" s="27">
        <f t="shared" si="0"/>
        <v>161.37870948211267</v>
      </c>
    </row>
    <row r="22" spans="1:5" s="10" customFormat="1" ht="56.25" x14ac:dyDescent="0.2">
      <c r="A22" s="17" t="s">
        <v>1663</v>
      </c>
      <c r="B22" s="11" t="s">
        <v>1717</v>
      </c>
      <c r="C22" s="19">
        <v>0</v>
      </c>
      <c r="D22" s="19">
        <v>650</v>
      </c>
      <c r="E22" s="27">
        <v>0</v>
      </c>
    </row>
    <row r="23" spans="1:5" s="10" customFormat="1" ht="56.25" x14ac:dyDescent="0.2">
      <c r="A23" s="17" t="s">
        <v>1664</v>
      </c>
      <c r="B23" s="11" t="s">
        <v>1718</v>
      </c>
      <c r="C23" s="19">
        <v>0</v>
      </c>
      <c r="D23" s="19">
        <v>3784.5</v>
      </c>
      <c r="E23" s="27">
        <v>0</v>
      </c>
    </row>
    <row r="24" spans="1:5" s="10" customFormat="1" ht="21.75" x14ac:dyDescent="0.2">
      <c r="A24" s="24" t="s">
        <v>19</v>
      </c>
      <c r="B24" s="15" t="s">
        <v>430</v>
      </c>
      <c r="C24" s="21">
        <v>12268594.71092</v>
      </c>
      <c r="D24" s="21">
        <v>8489897.2639099993</v>
      </c>
      <c r="E24" s="27">
        <f t="shared" si="0"/>
        <v>69.200242276756711</v>
      </c>
    </row>
    <row r="25" spans="1:5" s="10" customFormat="1" ht="22.5" x14ac:dyDescent="0.2">
      <c r="A25" s="17" t="s">
        <v>20</v>
      </c>
      <c r="B25" s="11" t="s">
        <v>431</v>
      </c>
      <c r="C25" s="19">
        <v>12268594.71092</v>
      </c>
      <c r="D25" s="19">
        <v>8489897.2639099993</v>
      </c>
      <c r="E25" s="27">
        <f t="shared" si="0"/>
        <v>69.200242276756711</v>
      </c>
    </row>
    <row r="26" spans="1:5" s="10" customFormat="1" ht="90" x14ac:dyDescent="0.2">
      <c r="A26" s="17" t="s">
        <v>1822</v>
      </c>
      <c r="B26" s="11" t="s">
        <v>432</v>
      </c>
      <c r="C26" s="19">
        <v>39110</v>
      </c>
      <c r="D26" s="19">
        <v>2350.7394800000002</v>
      </c>
      <c r="E26" s="27">
        <f t="shared" si="0"/>
        <v>6.0105841984147288</v>
      </c>
    </row>
    <row r="27" spans="1:5" s="10" customFormat="1" ht="22.5" x14ac:dyDescent="0.2">
      <c r="A27" s="17" t="s">
        <v>1594</v>
      </c>
      <c r="B27" s="11" t="s">
        <v>433</v>
      </c>
      <c r="C27" s="19">
        <v>1618764</v>
      </c>
      <c r="D27" s="19">
        <v>655610.83155</v>
      </c>
      <c r="E27" s="27">
        <f t="shared" si="0"/>
        <v>40.500704954520856</v>
      </c>
    </row>
    <row r="28" spans="1:5" s="10" customFormat="1" ht="22.5" x14ac:dyDescent="0.2">
      <c r="A28" s="17" t="s">
        <v>21</v>
      </c>
      <c r="B28" s="11" t="s">
        <v>434</v>
      </c>
      <c r="C28" s="19">
        <v>7950</v>
      </c>
      <c r="D28" s="19">
        <v>55365.21344</v>
      </c>
      <c r="E28" s="27" t="s">
        <v>1449</v>
      </c>
    </row>
    <row r="29" spans="1:5" s="10" customFormat="1" ht="112.5" x14ac:dyDescent="0.2">
      <c r="A29" s="17" t="s">
        <v>1595</v>
      </c>
      <c r="B29" s="11" t="s">
        <v>435</v>
      </c>
      <c r="C29" s="19">
        <v>4120</v>
      </c>
      <c r="D29" s="19">
        <v>2454.7060000000001</v>
      </c>
      <c r="E29" s="27">
        <f t="shared" si="0"/>
        <v>59.580242718446605</v>
      </c>
    </row>
    <row r="30" spans="1:5" s="10" customFormat="1" ht="123.75" x14ac:dyDescent="0.2">
      <c r="A30" s="17" t="s">
        <v>1665</v>
      </c>
      <c r="B30" s="11" t="s">
        <v>436</v>
      </c>
      <c r="C30" s="19">
        <v>1559863.6</v>
      </c>
      <c r="D30" s="19">
        <v>1005199.33138</v>
      </c>
      <c r="E30" s="27">
        <f t="shared" si="0"/>
        <v>64.441489075070407</v>
      </c>
    </row>
    <row r="31" spans="1:5" s="10" customFormat="1" ht="135" x14ac:dyDescent="0.2">
      <c r="A31" s="17" t="s">
        <v>1823</v>
      </c>
      <c r="B31" s="11" t="s">
        <v>437</v>
      </c>
      <c r="C31" s="19">
        <v>1224312.3999999999</v>
      </c>
      <c r="D31" s="19">
        <v>782963.60462</v>
      </c>
      <c r="E31" s="27">
        <f t="shared" si="0"/>
        <v>63.951292547555681</v>
      </c>
    </row>
    <row r="32" spans="1:5" s="10" customFormat="1" ht="168.75" x14ac:dyDescent="0.2">
      <c r="A32" s="17" t="s">
        <v>1824</v>
      </c>
      <c r="B32" s="11" t="s">
        <v>438</v>
      </c>
      <c r="C32" s="19">
        <v>335551.2</v>
      </c>
      <c r="D32" s="19">
        <v>222235.72675999999</v>
      </c>
      <c r="E32" s="27">
        <f t="shared" si="0"/>
        <v>66.230049768857924</v>
      </c>
    </row>
    <row r="33" spans="1:8" s="16" customFormat="1" ht="78.75" x14ac:dyDescent="0.2">
      <c r="A33" s="17" t="s">
        <v>1596</v>
      </c>
      <c r="B33" s="11" t="s">
        <v>439</v>
      </c>
      <c r="C33" s="19">
        <v>2541.1</v>
      </c>
      <c r="D33" s="19">
        <v>2230.2058500000003</v>
      </c>
      <c r="E33" s="27">
        <f t="shared" si="0"/>
        <v>87.765371295895491</v>
      </c>
    </row>
    <row r="34" spans="1:8" s="10" customFormat="1" ht="78.75" x14ac:dyDescent="0.2">
      <c r="A34" s="17" t="s">
        <v>1157</v>
      </c>
      <c r="B34" s="11" t="s">
        <v>1162</v>
      </c>
      <c r="C34" s="19">
        <v>18.2</v>
      </c>
      <c r="D34" s="19">
        <v>-10.324</v>
      </c>
      <c r="E34" s="27">
        <v>0</v>
      </c>
    </row>
    <row r="35" spans="1:8" s="10" customFormat="1" ht="56.25" x14ac:dyDescent="0.2">
      <c r="A35" s="17" t="s">
        <v>22</v>
      </c>
      <c r="B35" s="11" t="s">
        <v>440</v>
      </c>
      <c r="C35" s="19">
        <v>206</v>
      </c>
      <c r="D35" s="19">
        <v>145.42882</v>
      </c>
      <c r="E35" s="27">
        <f t="shared" si="0"/>
        <v>70.596514563106794</v>
      </c>
    </row>
    <row r="36" spans="1:8" s="10" customFormat="1" ht="56.25" x14ac:dyDescent="0.2">
      <c r="A36" s="17" t="s">
        <v>23</v>
      </c>
      <c r="B36" s="11" t="s">
        <v>441</v>
      </c>
      <c r="C36" s="19">
        <v>1637.3</v>
      </c>
      <c r="D36" s="19">
        <v>1002.4901600000001</v>
      </c>
      <c r="E36" s="27">
        <f t="shared" si="0"/>
        <v>61.228251389482693</v>
      </c>
    </row>
    <row r="37" spans="1:8" s="10" customFormat="1" ht="45" x14ac:dyDescent="0.2">
      <c r="A37" s="17" t="s">
        <v>24</v>
      </c>
      <c r="B37" s="11" t="s">
        <v>442</v>
      </c>
      <c r="C37" s="19">
        <v>4084640.6522900001</v>
      </c>
      <c r="D37" s="19">
        <v>3320243.9685200001</v>
      </c>
      <c r="E37" s="27">
        <f t="shared" si="0"/>
        <v>81.28607265999149</v>
      </c>
    </row>
    <row r="38" spans="1:8" s="10" customFormat="1" ht="67.5" x14ac:dyDescent="0.2">
      <c r="A38" s="17" t="s">
        <v>1172</v>
      </c>
      <c r="B38" s="11" t="s">
        <v>443</v>
      </c>
      <c r="C38" s="19">
        <v>2858161.1522900001</v>
      </c>
      <c r="D38" s="19">
        <v>2325024.5865500001</v>
      </c>
      <c r="E38" s="27">
        <f t="shared" si="0"/>
        <v>81.346868236843704</v>
      </c>
    </row>
    <row r="39" spans="1:8" s="16" customFormat="1" ht="67.5" x14ac:dyDescent="0.2">
      <c r="A39" s="17" t="s">
        <v>1455</v>
      </c>
      <c r="B39" s="11" t="s">
        <v>444</v>
      </c>
      <c r="C39" s="19">
        <v>1226479.5</v>
      </c>
      <c r="D39" s="19">
        <v>995219.38196999999</v>
      </c>
      <c r="E39" s="27">
        <f t="shared" si="0"/>
        <v>81.144395969928567</v>
      </c>
    </row>
    <row r="40" spans="1:8" s="10" customFormat="1" ht="56.25" x14ac:dyDescent="0.2">
      <c r="A40" s="17" t="s">
        <v>25</v>
      </c>
      <c r="B40" s="11" t="s">
        <v>445</v>
      </c>
      <c r="C40" s="19">
        <v>22657.551520000001</v>
      </c>
      <c r="D40" s="19">
        <v>19197.097670000003</v>
      </c>
      <c r="E40" s="27">
        <f t="shared" si="0"/>
        <v>84.727150032317354</v>
      </c>
    </row>
    <row r="41" spans="1:8" s="16" customFormat="1" ht="78.75" x14ac:dyDescent="0.2">
      <c r="A41" s="17" t="s">
        <v>1173</v>
      </c>
      <c r="B41" s="11" t="s">
        <v>446</v>
      </c>
      <c r="C41" s="19">
        <v>15868.451519999999</v>
      </c>
      <c r="D41" s="19">
        <v>13442.905000000001</v>
      </c>
      <c r="E41" s="27">
        <f t="shared" si="0"/>
        <v>84.714661560121783</v>
      </c>
    </row>
    <row r="42" spans="1:8" s="16" customFormat="1" ht="78.75" x14ac:dyDescent="0.2">
      <c r="A42" s="17" t="s">
        <v>1456</v>
      </c>
      <c r="B42" s="11" t="s">
        <v>447</v>
      </c>
      <c r="C42" s="19">
        <v>6789.1</v>
      </c>
      <c r="D42" s="19">
        <v>5754.1926700000004</v>
      </c>
      <c r="E42" s="27">
        <f t="shared" si="0"/>
        <v>84.756339868318335</v>
      </c>
    </row>
    <row r="43" spans="1:8" s="10" customFormat="1" ht="45" x14ac:dyDescent="0.2">
      <c r="A43" s="17" t="s">
        <v>26</v>
      </c>
      <c r="B43" s="11" t="s">
        <v>448</v>
      </c>
      <c r="C43" s="19">
        <v>5439260.6033999994</v>
      </c>
      <c r="D43" s="19">
        <v>3812640.20633</v>
      </c>
      <c r="E43" s="27">
        <f t="shared" si="0"/>
        <v>70.094825093447014</v>
      </c>
    </row>
    <row r="44" spans="1:8" s="10" customFormat="1" ht="67.5" x14ac:dyDescent="0.2">
      <c r="A44" s="17" t="s">
        <v>1174</v>
      </c>
      <c r="B44" s="11" t="s">
        <v>449</v>
      </c>
      <c r="C44" s="19">
        <v>3806069.5034000003</v>
      </c>
      <c r="D44" s="19">
        <v>2669828.57393</v>
      </c>
      <c r="E44" s="27">
        <f t="shared" si="0"/>
        <v>70.146605876351316</v>
      </c>
    </row>
    <row r="45" spans="1:8" s="16" customFormat="1" ht="67.5" x14ac:dyDescent="0.2">
      <c r="A45" s="17" t="s">
        <v>1457</v>
      </c>
      <c r="B45" s="35" t="s">
        <v>450</v>
      </c>
      <c r="C45" s="27">
        <v>1633191.1</v>
      </c>
      <c r="D45" s="27">
        <v>1142811.6324</v>
      </c>
      <c r="E45" s="27">
        <f t="shared" si="0"/>
        <v>69.974152589981657</v>
      </c>
      <c r="F45" s="33">
        <v>112620227.65575001</v>
      </c>
      <c r="G45" s="25">
        <f>C45-F45</f>
        <v>-110987036.55575001</v>
      </c>
      <c r="H45" s="25"/>
    </row>
    <row r="46" spans="1:8" s="16" customFormat="1" ht="45" x14ac:dyDescent="0.2">
      <c r="A46" s="17" t="s">
        <v>27</v>
      </c>
      <c r="B46" s="11" t="s">
        <v>451</v>
      </c>
      <c r="C46" s="19">
        <v>-512174.29629000003</v>
      </c>
      <c r="D46" s="19">
        <v>-386532.63129000005</v>
      </c>
      <c r="E46" s="27">
        <f t="shared" si="0"/>
        <v>75.46896322011834</v>
      </c>
      <c r="F46" s="33"/>
      <c r="G46" s="28"/>
    </row>
    <row r="47" spans="1:8" s="16" customFormat="1" ht="67.5" x14ac:dyDescent="0.2">
      <c r="A47" s="17" t="s">
        <v>1175</v>
      </c>
      <c r="B47" s="11" t="s">
        <v>452</v>
      </c>
      <c r="C47" s="19">
        <v>-358380.19628999999</v>
      </c>
      <c r="D47" s="19">
        <v>-270672.23962000001</v>
      </c>
      <c r="E47" s="27">
        <f t="shared" si="0"/>
        <v>75.526561574003097</v>
      </c>
    </row>
    <row r="48" spans="1:8" s="16" customFormat="1" ht="67.5" x14ac:dyDescent="0.2">
      <c r="A48" s="17" t="s">
        <v>1458</v>
      </c>
      <c r="B48" s="11" t="s">
        <v>453</v>
      </c>
      <c r="C48" s="19">
        <v>-153794.1</v>
      </c>
      <c r="D48" s="19">
        <v>-115860.39167</v>
      </c>
      <c r="E48" s="27">
        <f t="shared" si="0"/>
        <v>75.334744096164926</v>
      </c>
    </row>
    <row r="49" spans="1:5" s="10" customFormat="1" ht="11.25" x14ac:dyDescent="0.2">
      <c r="A49" s="24" t="s">
        <v>28</v>
      </c>
      <c r="B49" s="15" t="s">
        <v>454</v>
      </c>
      <c r="C49" s="21">
        <v>5556780.6581000006</v>
      </c>
      <c r="D49" s="21">
        <v>4810832.5633199997</v>
      </c>
      <c r="E49" s="20">
        <f t="shared" si="0"/>
        <v>86.57589455699231</v>
      </c>
    </row>
    <row r="50" spans="1:5" s="10" customFormat="1" ht="22.5" x14ac:dyDescent="0.2">
      <c r="A50" s="17" t="s">
        <v>29</v>
      </c>
      <c r="B50" s="11" t="s">
        <v>455</v>
      </c>
      <c r="C50" s="19">
        <v>5232275.9348999998</v>
      </c>
      <c r="D50" s="19">
        <v>4585261.1943900008</v>
      </c>
      <c r="E50" s="27">
        <f t="shared" si="0"/>
        <v>87.634162483780315</v>
      </c>
    </row>
    <row r="51" spans="1:5" s="10" customFormat="1" ht="22.5" x14ac:dyDescent="0.2">
      <c r="A51" s="17" t="s">
        <v>30</v>
      </c>
      <c r="B51" s="11" t="s">
        <v>456</v>
      </c>
      <c r="C51" s="19">
        <v>3598684.8278999999</v>
      </c>
      <c r="D51" s="19">
        <v>3105950.5723200003</v>
      </c>
      <c r="E51" s="27">
        <f t="shared" si="0"/>
        <v>86.3079352834704</v>
      </c>
    </row>
    <row r="52" spans="1:5" s="10" customFormat="1" ht="22.5" x14ac:dyDescent="0.2">
      <c r="A52" s="17" t="s">
        <v>30</v>
      </c>
      <c r="B52" s="11" t="s">
        <v>457</v>
      </c>
      <c r="C52" s="19">
        <v>3598651.8278999999</v>
      </c>
      <c r="D52" s="19">
        <v>3106239.3054800001</v>
      </c>
      <c r="E52" s="27">
        <f t="shared" si="0"/>
        <v>86.316750106182184</v>
      </c>
    </row>
    <row r="53" spans="1:5" s="10" customFormat="1" ht="33.75" x14ac:dyDescent="0.2">
      <c r="A53" s="17" t="s">
        <v>31</v>
      </c>
      <c r="B53" s="11" t="s">
        <v>458</v>
      </c>
      <c r="C53" s="19">
        <v>33</v>
      </c>
      <c r="D53" s="19">
        <v>-288.73316</v>
      </c>
      <c r="E53" s="27">
        <v>0</v>
      </c>
    </row>
    <row r="54" spans="1:5" s="10" customFormat="1" ht="22.5" x14ac:dyDescent="0.2">
      <c r="A54" s="17" t="s">
        <v>32</v>
      </c>
      <c r="B54" s="11" t="s">
        <v>459</v>
      </c>
      <c r="C54" s="19">
        <v>1633439.1070000001</v>
      </c>
      <c r="D54" s="19">
        <v>1479312.0173199999</v>
      </c>
      <c r="E54" s="27">
        <f t="shared" si="0"/>
        <v>90.56425862344679</v>
      </c>
    </row>
    <row r="55" spans="1:5" s="10" customFormat="1" ht="45" x14ac:dyDescent="0.2">
      <c r="A55" s="17" t="s">
        <v>33</v>
      </c>
      <c r="B55" s="11" t="s">
        <v>460</v>
      </c>
      <c r="C55" s="19">
        <v>1633439.1070000001</v>
      </c>
      <c r="D55" s="19">
        <v>1479451.9724100002</v>
      </c>
      <c r="E55" s="27">
        <f t="shared" si="0"/>
        <v>90.57282674755993</v>
      </c>
    </row>
    <row r="56" spans="1:5" s="10" customFormat="1" ht="33.75" x14ac:dyDescent="0.2">
      <c r="A56" s="17" t="s">
        <v>34</v>
      </c>
      <c r="B56" s="11" t="s">
        <v>461</v>
      </c>
      <c r="C56" s="19">
        <v>0</v>
      </c>
      <c r="D56" s="19">
        <v>-139.95508999999998</v>
      </c>
      <c r="E56" s="27">
        <v>0</v>
      </c>
    </row>
    <row r="57" spans="1:5" s="10" customFormat="1" ht="22.5" x14ac:dyDescent="0.2">
      <c r="A57" s="17" t="s">
        <v>35</v>
      </c>
      <c r="B57" s="11" t="s">
        <v>462</v>
      </c>
      <c r="C57" s="19">
        <v>152</v>
      </c>
      <c r="D57" s="19">
        <v>-1.3952500000000001</v>
      </c>
      <c r="E57" s="27">
        <v>0</v>
      </c>
    </row>
    <row r="58" spans="1:5" s="16" customFormat="1" ht="11.25" x14ac:dyDescent="0.2">
      <c r="A58" s="17" t="s">
        <v>36</v>
      </c>
      <c r="B58" s="11" t="s">
        <v>463</v>
      </c>
      <c r="C58" s="19">
        <v>4173</v>
      </c>
      <c r="D58" s="19">
        <v>-2859.3735099999999</v>
      </c>
      <c r="E58" s="27">
        <v>0</v>
      </c>
    </row>
    <row r="59" spans="1:5" s="16" customFormat="1" ht="11.25" x14ac:dyDescent="0.2">
      <c r="A59" s="17" t="s">
        <v>36</v>
      </c>
      <c r="B59" s="11" t="s">
        <v>464</v>
      </c>
      <c r="C59" s="19">
        <v>4167</v>
      </c>
      <c r="D59" s="19">
        <v>-2817.3667999999998</v>
      </c>
      <c r="E59" s="27">
        <v>0</v>
      </c>
    </row>
    <row r="60" spans="1:5" s="10" customFormat="1" ht="22.5" x14ac:dyDescent="0.2">
      <c r="A60" s="17" t="s">
        <v>37</v>
      </c>
      <c r="B60" s="11" t="s">
        <v>465</v>
      </c>
      <c r="C60" s="19">
        <v>6</v>
      </c>
      <c r="D60" s="19">
        <v>-42.006709999999998</v>
      </c>
      <c r="E60" s="27">
        <v>0</v>
      </c>
    </row>
    <row r="61" spans="1:5" s="10" customFormat="1" ht="11.25" x14ac:dyDescent="0.2">
      <c r="A61" s="17" t="s">
        <v>38</v>
      </c>
      <c r="B61" s="11" t="s">
        <v>466</v>
      </c>
      <c r="C61" s="19">
        <v>15981.883199999998</v>
      </c>
      <c r="D61" s="19">
        <v>16829.055789999999</v>
      </c>
      <c r="E61" s="27">
        <f t="shared" si="0"/>
        <v>105.3008308182355</v>
      </c>
    </row>
    <row r="62" spans="1:5" s="10" customFormat="1" ht="11.25" x14ac:dyDescent="0.2">
      <c r="A62" s="17" t="s">
        <v>38</v>
      </c>
      <c r="B62" s="11" t="s">
        <v>467</v>
      </c>
      <c r="C62" s="19">
        <v>15981.883199999998</v>
      </c>
      <c r="D62" s="19">
        <v>16842.301390000001</v>
      </c>
      <c r="E62" s="27">
        <f t="shared" si="0"/>
        <v>105.38370966195023</v>
      </c>
    </row>
    <row r="63" spans="1:5" s="10" customFormat="1" ht="22.5" x14ac:dyDescent="0.2">
      <c r="A63" s="17" t="s">
        <v>1078</v>
      </c>
      <c r="B63" s="11" t="s">
        <v>1089</v>
      </c>
      <c r="C63" s="19">
        <v>0</v>
      </c>
      <c r="D63" s="19">
        <v>-13.2456</v>
      </c>
      <c r="E63" s="27">
        <v>0</v>
      </c>
    </row>
    <row r="64" spans="1:5" s="10" customFormat="1" ht="22.5" x14ac:dyDescent="0.2">
      <c r="A64" s="17" t="s">
        <v>39</v>
      </c>
      <c r="B64" s="11" t="s">
        <v>468</v>
      </c>
      <c r="C64" s="19">
        <v>263211.84000000003</v>
      </c>
      <c r="D64" s="19">
        <v>143699.78797</v>
      </c>
      <c r="E64" s="27">
        <f t="shared" si="0"/>
        <v>54.594727946128863</v>
      </c>
    </row>
    <row r="65" spans="1:5" s="10" customFormat="1" ht="22.5" x14ac:dyDescent="0.2">
      <c r="A65" s="17" t="s">
        <v>40</v>
      </c>
      <c r="B65" s="11" t="s">
        <v>469</v>
      </c>
      <c r="C65" s="19">
        <v>175210.84</v>
      </c>
      <c r="D65" s="19">
        <v>96930.900480000011</v>
      </c>
      <c r="E65" s="27">
        <f t="shared" si="0"/>
        <v>55.32243352066574</v>
      </c>
    </row>
    <row r="66" spans="1:5" s="10" customFormat="1" ht="22.5" x14ac:dyDescent="0.2">
      <c r="A66" s="17" t="s">
        <v>1459</v>
      </c>
      <c r="B66" s="11" t="s">
        <v>470</v>
      </c>
      <c r="C66" s="19">
        <v>67545</v>
      </c>
      <c r="D66" s="19">
        <v>34916.683539999998</v>
      </c>
      <c r="E66" s="27">
        <f t="shared" si="0"/>
        <v>51.693957420978606</v>
      </c>
    </row>
    <row r="67" spans="1:5" s="10" customFormat="1" ht="22.5" x14ac:dyDescent="0.2">
      <c r="A67" s="17" t="s">
        <v>1176</v>
      </c>
      <c r="B67" s="11" t="s">
        <v>1254</v>
      </c>
      <c r="C67" s="19">
        <v>20456</v>
      </c>
      <c r="D67" s="19">
        <v>11852.203949999999</v>
      </c>
      <c r="E67" s="27">
        <f t="shared" si="0"/>
        <v>57.939988023073909</v>
      </c>
    </row>
    <row r="68" spans="1:5" s="10" customFormat="1" ht="11.25" x14ac:dyDescent="0.2">
      <c r="A68" s="17" t="s">
        <v>1158</v>
      </c>
      <c r="B68" s="11" t="s">
        <v>1163</v>
      </c>
      <c r="C68" s="19">
        <v>41138</v>
      </c>
      <c r="D68" s="19">
        <v>67901.898680000013</v>
      </c>
      <c r="E68" s="27">
        <f t="shared" si="0"/>
        <v>165.05882318051439</v>
      </c>
    </row>
    <row r="69" spans="1:5" s="10" customFormat="1" ht="11.25" x14ac:dyDescent="0.2">
      <c r="A69" s="24" t="s">
        <v>41</v>
      </c>
      <c r="B69" s="15" t="s">
        <v>471</v>
      </c>
      <c r="C69" s="21">
        <v>10944427.475</v>
      </c>
      <c r="D69" s="21">
        <v>7179447.9663199997</v>
      </c>
      <c r="E69" s="20">
        <f t="shared" si="0"/>
        <v>65.599118663080176</v>
      </c>
    </row>
    <row r="70" spans="1:5" s="10" customFormat="1" ht="11.25" x14ac:dyDescent="0.2">
      <c r="A70" s="17" t="s">
        <v>42</v>
      </c>
      <c r="B70" s="11" t="s">
        <v>472</v>
      </c>
      <c r="C70" s="19">
        <v>455147.02</v>
      </c>
      <c r="D70" s="19">
        <v>59565.114670000003</v>
      </c>
      <c r="E70" s="27">
        <f t="shared" si="0"/>
        <v>13.087005308746171</v>
      </c>
    </row>
    <row r="71" spans="1:5" s="16" customFormat="1" ht="22.5" x14ac:dyDescent="0.2">
      <c r="A71" s="17" t="s">
        <v>43</v>
      </c>
      <c r="B71" s="11" t="s">
        <v>473</v>
      </c>
      <c r="C71" s="19">
        <v>288268</v>
      </c>
      <c r="D71" s="19">
        <v>36673.800219999997</v>
      </c>
      <c r="E71" s="27">
        <f t="shared" si="0"/>
        <v>12.722119770491346</v>
      </c>
    </row>
    <row r="72" spans="1:5" s="10" customFormat="1" ht="33.75" x14ac:dyDescent="0.2">
      <c r="A72" s="17" t="s">
        <v>1177</v>
      </c>
      <c r="B72" s="11" t="s">
        <v>1255</v>
      </c>
      <c r="C72" s="19">
        <v>32876</v>
      </c>
      <c r="D72" s="19">
        <v>3819.3898399999998</v>
      </c>
      <c r="E72" s="27">
        <f t="shared" si="0"/>
        <v>11.617562477187004</v>
      </c>
    </row>
    <row r="73" spans="1:5" s="10" customFormat="1" ht="33.75" x14ac:dyDescent="0.2">
      <c r="A73" s="17" t="s">
        <v>1460</v>
      </c>
      <c r="B73" s="11" t="s">
        <v>1530</v>
      </c>
      <c r="C73" s="19">
        <v>2444.65</v>
      </c>
      <c r="D73" s="19">
        <v>0</v>
      </c>
      <c r="E73" s="27">
        <f t="shared" si="0"/>
        <v>0</v>
      </c>
    </row>
    <row r="74" spans="1:5" s="10" customFormat="1" ht="22.5" x14ac:dyDescent="0.2">
      <c r="A74" s="17" t="s">
        <v>44</v>
      </c>
      <c r="B74" s="11" t="s">
        <v>474</v>
      </c>
      <c r="C74" s="19">
        <v>65631.990000000005</v>
      </c>
      <c r="D74" s="19">
        <v>10542.759029999999</v>
      </c>
      <c r="E74" s="27">
        <f t="shared" si="0"/>
        <v>16.063445630705388</v>
      </c>
    </row>
    <row r="75" spans="1:5" s="10" customFormat="1" ht="33.75" x14ac:dyDescent="0.2">
      <c r="A75" s="17" t="s">
        <v>45</v>
      </c>
      <c r="B75" s="11" t="s">
        <v>475</v>
      </c>
      <c r="C75" s="19">
        <v>65926.38</v>
      </c>
      <c r="D75" s="19">
        <v>8529.1655800000008</v>
      </c>
      <c r="E75" s="27">
        <f t="shared" si="0"/>
        <v>12.937409243462177</v>
      </c>
    </row>
    <row r="76" spans="1:5" s="10" customFormat="1" ht="11.25" x14ac:dyDescent="0.2">
      <c r="A76" s="17" t="s">
        <v>46</v>
      </c>
      <c r="B76" s="11" t="s">
        <v>476</v>
      </c>
      <c r="C76" s="19">
        <v>7025916</v>
      </c>
      <c r="D76" s="19">
        <v>5740126.4717100002</v>
      </c>
      <c r="E76" s="27">
        <f t="shared" si="0"/>
        <v>81.699332467254095</v>
      </c>
    </row>
    <row r="77" spans="1:5" s="16" customFormat="1" ht="22.5" x14ac:dyDescent="0.2">
      <c r="A77" s="17" t="s">
        <v>47</v>
      </c>
      <c r="B77" s="11" t="s">
        <v>477</v>
      </c>
      <c r="C77" s="19">
        <v>6330350</v>
      </c>
      <c r="D77" s="19">
        <v>4853403.3037700001</v>
      </c>
      <c r="E77" s="27">
        <f t="shared" si="0"/>
        <v>76.668798783163652</v>
      </c>
    </row>
    <row r="78" spans="1:5" s="10" customFormat="1" ht="22.5" x14ac:dyDescent="0.2">
      <c r="A78" s="17" t="s">
        <v>48</v>
      </c>
      <c r="B78" s="11" t="s">
        <v>478</v>
      </c>
      <c r="C78" s="19">
        <v>695566</v>
      </c>
      <c r="D78" s="19">
        <v>886723.16794000007</v>
      </c>
      <c r="E78" s="27">
        <f t="shared" si="0"/>
        <v>127.4822472547537</v>
      </c>
    </row>
    <row r="79" spans="1:5" s="16" customFormat="1" ht="11.25" x14ac:dyDescent="0.2">
      <c r="A79" s="17" t="s">
        <v>49</v>
      </c>
      <c r="B79" s="11" t="s">
        <v>479</v>
      </c>
      <c r="C79" s="19">
        <v>1620791</v>
      </c>
      <c r="D79" s="19">
        <v>458420.15833000001</v>
      </c>
      <c r="E79" s="27">
        <f t="shared" si="0"/>
        <v>28.283730495171806</v>
      </c>
    </row>
    <row r="80" spans="1:5" s="16" customFormat="1" ht="11.25" x14ac:dyDescent="0.2">
      <c r="A80" s="17" t="s">
        <v>50</v>
      </c>
      <c r="B80" s="11" t="s">
        <v>480</v>
      </c>
      <c r="C80" s="19">
        <v>282414</v>
      </c>
      <c r="D80" s="19">
        <v>213002.80861000001</v>
      </c>
      <c r="E80" s="27">
        <f t="shared" si="0"/>
        <v>75.422184668607088</v>
      </c>
    </row>
    <row r="81" spans="1:5" s="10" customFormat="1" ht="11.25" x14ac:dyDescent="0.2">
      <c r="A81" s="17" t="s">
        <v>51</v>
      </c>
      <c r="B81" s="11" t="s">
        <v>481</v>
      </c>
      <c r="C81" s="19">
        <v>1338377</v>
      </c>
      <c r="D81" s="19">
        <v>245417.34972</v>
      </c>
      <c r="E81" s="27">
        <f t="shared" si="0"/>
        <v>18.336937179882799</v>
      </c>
    </row>
    <row r="82" spans="1:5" s="10" customFormat="1" ht="11.25" x14ac:dyDescent="0.2">
      <c r="A82" s="17" t="s">
        <v>52</v>
      </c>
      <c r="B82" s="11" t="s">
        <v>482</v>
      </c>
      <c r="C82" s="19">
        <v>2016</v>
      </c>
      <c r="D82" s="19">
        <v>1050</v>
      </c>
      <c r="E82" s="27">
        <f t="shared" si="0"/>
        <v>52.083333333333336</v>
      </c>
    </row>
    <row r="83" spans="1:5" s="10" customFormat="1" ht="11.25" x14ac:dyDescent="0.2">
      <c r="A83" s="17" t="s">
        <v>53</v>
      </c>
      <c r="B83" s="11" t="s">
        <v>483</v>
      </c>
      <c r="C83" s="19">
        <v>1840557.4550000001</v>
      </c>
      <c r="D83" s="19">
        <v>920286.22161000001</v>
      </c>
      <c r="E83" s="27">
        <f t="shared" si="0"/>
        <v>50.000407165230278</v>
      </c>
    </row>
    <row r="84" spans="1:5" s="10" customFormat="1" ht="11.25" x14ac:dyDescent="0.2">
      <c r="A84" s="17" t="s">
        <v>54</v>
      </c>
      <c r="B84" s="11" t="s">
        <v>484</v>
      </c>
      <c r="C84" s="19">
        <v>1176138.3840000001</v>
      </c>
      <c r="D84" s="19">
        <v>817323.88661000005</v>
      </c>
      <c r="E84" s="27">
        <f t="shared" si="0"/>
        <v>69.492153111295778</v>
      </c>
    </row>
    <row r="85" spans="1:5" s="10" customFormat="1" ht="22.5" x14ac:dyDescent="0.2">
      <c r="A85" s="17" t="s">
        <v>55</v>
      </c>
      <c r="B85" s="11" t="s">
        <v>485</v>
      </c>
      <c r="C85" s="19">
        <v>596617.18400000001</v>
      </c>
      <c r="D85" s="19">
        <v>423353.63449000003</v>
      </c>
      <c r="E85" s="27">
        <f t="shared" si="0"/>
        <v>70.959007860222812</v>
      </c>
    </row>
    <row r="86" spans="1:5" s="10" customFormat="1" ht="22.5" x14ac:dyDescent="0.2">
      <c r="A86" s="17" t="s">
        <v>1178</v>
      </c>
      <c r="B86" s="11" t="s">
        <v>1256</v>
      </c>
      <c r="C86" s="19">
        <v>73970</v>
      </c>
      <c r="D86" s="19">
        <v>52041.636810000004</v>
      </c>
      <c r="E86" s="27">
        <f t="shared" si="0"/>
        <v>70.355058550763829</v>
      </c>
    </row>
    <row r="87" spans="1:5" s="10" customFormat="1" ht="22.5" x14ac:dyDescent="0.2">
      <c r="A87" s="17" t="s">
        <v>56</v>
      </c>
      <c r="B87" s="11" t="s">
        <v>486</v>
      </c>
      <c r="C87" s="19">
        <v>345140.76</v>
      </c>
      <c r="D87" s="19">
        <v>208024.51561</v>
      </c>
      <c r="E87" s="27">
        <f t="shared" si="0"/>
        <v>60.272369919449673</v>
      </c>
    </row>
    <row r="88" spans="1:5" s="16" customFormat="1" ht="22.5" x14ac:dyDescent="0.2">
      <c r="A88" s="17" t="s">
        <v>57</v>
      </c>
      <c r="B88" s="11" t="s">
        <v>487</v>
      </c>
      <c r="C88" s="19">
        <v>160410.44</v>
      </c>
      <c r="D88" s="19">
        <v>133904.09969999999</v>
      </c>
      <c r="E88" s="27">
        <f t="shared" si="0"/>
        <v>83.475925694113172</v>
      </c>
    </row>
    <row r="89" spans="1:5" s="16" customFormat="1" ht="11.25" x14ac:dyDescent="0.2">
      <c r="A89" s="17" t="s">
        <v>58</v>
      </c>
      <c r="B89" s="11" t="s">
        <v>488</v>
      </c>
      <c r="C89" s="19">
        <v>664419.071</v>
      </c>
      <c r="D89" s="19">
        <v>102962.33500000001</v>
      </c>
      <c r="E89" s="27">
        <f t="shared" si="0"/>
        <v>15.496595370905602</v>
      </c>
    </row>
    <row r="90" spans="1:5" s="10" customFormat="1" ht="22.5" x14ac:dyDescent="0.2">
      <c r="A90" s="17" t="s">
        <v>59</v>
      </c>
      <c r="B90" s="11" t="s">
        <v>489</v>
      </c>
      <c r="C90" s="19">
        <v>208691</v>
      </c>
      <c r="D90" s="19">
        <v>25903.585729999999</v>
      </c>
      <c r="E90" s="27">
        <f t="shared" si="0"/>
        <v>12.412411522298518</v>
      </c>
    </row>
    <row r="91" spans="1:5" s="10" customFormat="1" ht="22.5" x14ac:dyDescent="0.2">
      <c r="A91" s="17" t="s">
        <v>1179</v>
      </c>
      <c r="B91" s="11" t="s">
        <v>1257</v>
      </c>
      <c r="C91" s="19">
        <v>67493</v>
      </c>
      <c r="D91" s="19">
        <v>12905.41057</v>
      </c>
      <c r="E91" s="27">
        <f t="shared" si="0"/>
        <v>19.121109700265212</v>
      </c>
    </row>
    <row r="92" spans="1:5" s="10" customFormat="1" ht="22.5" x14ac:dyDescent="0.2">
      <c r="A92" s="17" t="s">
        <v>60</v>
      </c>
      <c r="B92" s="11" t="s">
        <v>490</v>
      </c>
      <c r="C92" s="19">
        <v>327604.86099999998</v>
      </c>
      <c r="D92" s="19">
        <v>57778.020629999999</v>
      </c>
      <c r="E92" s="27">
        <f t="shared" si="0"/>
        <v>17.636496739894227</v>
      </c>
    </row>
    <row r="93" spans="1:5" s="10" customFormat="1" ht="22.5" x14ac:dyDescent="0.2">
      <c r="A93" s="17" t="s">
        <v>61</v>
      </c>
      <c r="B93" s="11" t="s">
        <v>491</v>
      </c>
      <c r="C93" s="19">
        <v>60630.21</v>
      </c>
      <c r="D93" s="19">
        <v>6375.3180700000003</v>
      </c>
      <c r="E93" s="27">
        <f t="shared" si="0"/>
        <v>10.515084922186482</v>
      </c>
    </row>
    <row r="94" spans="1:5" s="10" customFormat="1" ht="21.75" x14ac:dyDescent="0.2">
      <c r="A94" s="24" t="s">
        <v>62</v>
      </c>
      <c r="B94" s="15" t="s">
        <v>492</v>
      </c>
      <c r="C94" s="21">
        <v>44502</v>
      </c>
      <c r="D94" s="21">
        <v>49130.928670000001</v>
      </c>
      <c r="E94" s="20">
        <f t="shared" si="0"/>
        <v>110.40161941036357</v>
      </c>
    </row>
    <row r="95" spans="1:5" s="10" customFormat="1" ht="11.25" x14ac:dyDescent="0.2">
      <c r="A95" s="17" t="s">
        <v>63</v>
      </c>
      <c r="B95" s="11" t="s">
        <v>493</v>
      </c>
      <c r="C95" s="19">
        <v>38780</v>
      </c>
      <c r="D95" s="19">
        <v>42955.107530000001</v>
      </c>
      <c r="E95" s="27">
        <f t="shared" si="0"/>
        <v>110.76613597215059</v>
      </c>
    </row>
    <row r="96" spans="1:5" s="10" customFormat="1" ht="11.25" x14ac:dyDescent="0.2">
      <c r="A96" s="17" t="s">
        <v>64</v>
      </c>
      <c r="B96" s="11" t="s">
        <v>494</v>
      </c>
      <c r="C96" s="19">
        <v>38530</v>
      </c>
      <c r="D96" s="19">
        <v>42345.646059999999</v>
      </c>
      <c r="E96" s="27">
        <f t="shared" si="0"/>
        <v>109.90305232286531</v>
      </c>
    </row>
    <row r="97" spans="1:8" s="10" customFormat="1" ht="78.75" x14ac:dyDescent="0.2">
      <c r="A97" s="17" t="s">
        <v>1825</v>
      </c>
      <c r="B97" s="11" t="s">
        <v>495</v>
      </c>
      <c r="C97" s="19">
        <v>250</v>
      </c>
      <c r="D97" s="19">
        <v>584.36759999999992</v>
      </c>
      <c r="E97" s="27" t="s">
        <v>1449</v>
      </c>
    </row>
    <row r="98" spans="1:8" s="10" customFormat="1" ht="56.25" x14ac:dyDescent="0.2">
      <c r="A98" s="17" t="s">
        <v>1666</v>
      </c>
      <c r="B98" s="11" t="s">
        <v>1719</v>
      </c>
      <c r="C98" s="19">
        <v>0</v>
      </c>
      <c r="D98" s="19">
        <v>25.093869999999999</v>
      </c>
      <c r="E98" s="27">
        <v>0</v>
      </c>
    </row>
    <row r="99" spans="1:8" s="10" customFormat="1" ht="22.5" x14ac:dyDescent="0.2">
      <c r="A99" s="17" t="s">
        <v>65</v>
      </c>
      <c r="B99" s="11" t="s">
        <v>496</v>
      </c>
      <c r="C99" s="19">
        <v>5722</v>
      </c>
      <c r="D99" s="19">
        <v>6175.82114</v>
      </c>
      <c r="E99" s="27">
        <f t="shared" si="0"/>
        <v>107.93116288011184</v>
      </c>
    </row>
    <row r="100" spans="1:8" s="10" customFormat="1" ht="11.25" x14ac:dyDescent="0.2">
      <c r="A100" s="17" t="s">
        <v>66</v>
      </c>
      <c r="B100" s="11" t="s">
        <v>497</v>
      </c>
      <c r="C100" s="19">
        <v>5718</v>
      </c>
      <c r="D100" s="19">
        <v>6173.7225399999998</v>
      </c>
      <c r="E100" s="27">
        <f t="shared" si="0"/>
        <v>107.96996397341726</v>
      </c>
    </row>
    <row r="101" spans="1:8" s="16" customFormat="1" ht="22.5" x14ac:dyDescent="0.2">
      <c r="A101" s="17" t="s">
        <v>1826</v>
      </c>
      <c r="B101" s="11" t="s">
        <v>1872</v>
      </c>
      <c r="C101" s="19">
        <v>0</v>
      </c>
      <c r="D101" s="19">
        <v>1.8480000000000001</v>
      </c>
      <c r="E101" s="27">
        <v>0</v>
      </c>
    </row>
    <row r="102" spans="1:8" s="10" customFormat="1" ht="22.5" x14ac:dyDescent="0.2">
      <c r="A102" s="17" t="s">
        <v>67</v>
      </c>
      <c r="B102" s="11" t="s">
        <v>498</v>
      </c>
      <c r="C102" s="19">
        <v>4</v>
      </c>
      <c r="D102" s="19">
        <v>0.25059999999999999</v>
      </c>
      <c r="E102" s="27">
        <f t="shared" si="0"/>
        <v>6.2649999999999997</v>
      </c>
    </row>
    <row r="103" spans="1:8" s="16" customFormat="1" ht="10.5" x14ac:dyDescent="0.15">
      <c r="A103" s="24" t="s">
        <v>68</v>
      </c>
      <c r="B103" s="12" t="s">
        <v>499</v>
      </c>
      <c r="C103" s="20">
        <v>386919.5</v>
      </c>
      <c r="D103" s="20">
        <v>223520.06027000002</v>
      </c>
      <c r="E103" s="20">
        <f t="shared" si="0"/>
        <v>57.769138094616594</v>
      </c>
      <c r="F103" s="33"/>
      <c r="G103" s="25"/>
      <c r="H103" s="25"/>
    </row>
    <row r="104" spans="1:8" s="16" customFormat="1" ht="33.75" x14ac:dyDescent="0.2">
      <c r="A104" s="17" t="s">
        <v>69</v>
      </c>
      <c r="B104" s="11" t="s">
        <v>500</v>
      </c>
      <c r="C104" s="19">
        <v>0</v>
      </c>
      <c r="D104" s="19">
        <v>4.5839999999999996</v>
      </c>
      <c r="E104" s="27">
        <v>0</v>
      </c>
      <c r="F104" s="33"/>
      <c r="G104" s="28"/>
    </row>
    <row r="105" spans="1:8" s="16" customFormat="1" ht="22.5" x14ac:dyDescent="0.2">
      <c r="A105" s="17" t="s">
        <v>70</v>
      </c>
      <c r="B105" s="11" t="s">
        <v>501</v>
      </c>
      <c r="C105" s="19">
        <v>0</v>
      </c>
      <c r="D105" s="19">
        <v>4.5839999999999996</v>
      </c>
      <c r="E105" s="27">
        <v>0</v>
      </c>
    </row>
    <row r="106" spans="1:8" s="16" customFormat="1" ht="22.5" x14ac:dyDescent="0.2">
      <c r="A106" s="17" t="s">
        <v>71</v>
      </c>
      <c r="B106" s="11" t="s">
        <v>502</v>
      </c>
      <c r="C106" s="19">
        <v>164994</v>
      </c>
      <c r="D106" s="19">
        <v>114713.7836</v>
      </c>
      <c r="E106" s="27">
        <f t="shared" si="0"/>
        <v>69.526033431518712</v>
      </c>
    </row>
    <row r="107" spans="1:8" s="10" customFormat="1" ht="33.75" x14ac:dyDescent="0.2">
      <c r="A107" s="17" t="s">
        <v>72</v>
      </c>
      <c r="B107" s="11" t="s">
        <v>503</v>
      </c>
      <c r="C107" s="19">
        <v>164994</v>
      </c>
      <c r="D107" s="19">
        <v>114713.7836</v>
      </c>
      <c r="E107" s="27">
        <f t="shared" si="0"/>
        <v>69.526033431518712</v>
      </c>
    </row>
    <row r="108" spans="1:8" s="10" customFormat="1" ht="33.75" x14ac:dyDescent="0.2">
      <c r="A108" s="17" t="s">
        <v>73</v>
      </c>
      <c r="B108" s="11" t="s">
        <v>504</v>
      </c>
      <c r="C108" s="19">
        <v>70.7</v>
      </c>
      <c r="D108" s="19">
        <v>39.340000000000003</v>
      </c>
      <c r="E108" s="27">
        <f t="shared" si="0"/>
        <v>55.643564356435647</v>
      </c>
    </row>
    <row r="109" spans="1:8" s="10" customFormat="1" ht="45" x14ac:dyDescent="0.2">
      <c r="A109" s="17" t="s">
        <v>74</v>
      </c>
      <c r="B109" s="11" t="s">
        <v>505</v>
      </c>
      <c r="C109" s="19">
        <v>70.7</v>
      </c>
      <c r="D109" s="19">
        <v>39.340000000000003</v>
      </c>
      <c r="E109" s="27">
        <f t="shared" si="0"/>
        <v>55.643564356435647</v>
      </c>
    </row>
    <row r="110" spans="1:8" s="10" customFormat="1" ht="56.25" x14ac:dyDescent="0.2">
      <c r="A110" s="17" t="s">
        <v>1827</v>
      </c>
      <c r="B110" s="11" t="s">
        <v>1873</v>
      </c>
      <c r="C110" s="19">
        <v>0</v>
      </c>
      <c r="D110" s="19">
        <v>0.5</v>
      </c>
      <c r="E110" s="27">
        <v>0</v>
      </c>
    </row>
    <row r="111" spans="1:8" s="10" customFormat="1" ht="45" x14ac:dyDescent="0.2">
      <c r="A111" s="17" t="s">
        <v>75</v>
      </c>
      <c r="B111" s="11" t="s">
        <v>506</v>
      </c>
      <c r="C111" s="19">
        <v>6575.5</v>
      </c>
      <c r="D111" s="19">
        <v>5122.4049999999997</v>
      </c>
      <c r="E111" s="27">
        <f t="shared" si="0"/>
        <v>77.901376321192302</v>
      </c>
    </row>
    <row r="112" spans="1:8" s="10" customFormat="1" ht="22.5" x14ac:dyDescent="0.2">
      <c r="A112" s="17" t="s">
        <v>76</v>
      </c>
      <c r="B112" s="11" t="s">
        <v>507</v>
      </c>
      <c r="C112" s="19">
        <v>215279.3</v>
      </c>
      <c r="D112" s="19">
        <v>103639.44767000001</v>
      </c>
      <c r="E112" s="27">
        <f t="shared" si="0"/>
        <v>48.14185463720851</v>
      </c>
    </row>
    <row r="113" spans="1:5" s="10" customFormat="1" ht="22.5" x14ac:dyDescent="0.2">
      <c r="A113" s="17" t="s">
        <v>77</v>
      </c>
      <c r="B113" s="11" t="s">
        <v>508</v>
      </c>
      <c r="C113" s="19">
        <v>124800.8</v>
      </c>
      <c r="D113" s="19">
        <v>71391.585849999989</v>
      </c>
      <c r="E113" s="27">
        <f t="shared" si="0"/>
        <v>57.20442965910474</v>
      </c>
    </row>
    <row r="114" spans="1:5" s="16" customFormat="1" ht="33.75" x14ac:dyDescent="0.2">
      <c r="A114" s="17" t="s">
        <v>78</v>
      </c>
      <c r="B114" s="11" t="s">
        <v>509</v>
      </c>
      <c r="C114" s="19">
        <v>47470</v>
      </c>
      <c r="D114" s="19">
        <v>7985.25</v>
      </c>
      <c r="E114" s="27">
        <f t="shared" si="0"/>
        <v>16.821676848535919</v>
      </c>
    </row>
    <row r="115" spans="1:5" s="10" customFormat="1" ht="45" x14ac:dyDescent="0.2">
      <c r="A115" s="17" t="s">
        <v>79</v>
      </c>
      <c r="B115" s="11" t="s">
        <v>510</v>
      </c>
      <c r="C115" s="19">
        <v>47470</v>
      </c>
      <c r="D115" s="19">
        <v>7985.25</v>
      </c>
      <c r="E115" s="27">
        <f t="shared" si="0"/>
        <v>16.821676848535919</v>
      </c>
    </row>
    <row r="116" spans="1:5" s="10" customFormat="1" ht="22.5" x14ac:dyDescent="0.2">
      <c r="A116" s="17" t="s">
        <v>80</v>
      </c>
      <c r="B116" s="11" t="s">
        <v>511</v>
      </c>
      <c r="C116" s="19">
        <v>6463.6</v>
      </c>
      <c r="D116" s="19">
        <v>4209.0338200000006</v>
      </c>
      <c r="E116" s="27">
        <f t="shared" si="0"/>
        <v>65.119033046599426</v>
      </c>
    </row>
    <row r="117" spans="1:5" s="10" customFormat="1" ht="45" x14ac:dyDescent="0.2">
      <c r="A117" s="17" t="s">
        <v>81</v>
      </c>
      <c r="B117" s="11" t="s">
        <v>512</v>
      </c>
      <c r="C117" s="19">
        <v>132.4</v>
      </c>
      <c r="D117" s="19">
        <v>63.9</v>
      </c>
      <c r="E117" s="27">
        <f t="shared" si="0"/>
        <v>48.262839879154072</v>
      </c>
    </row>
    <row r="118" spans="1:5" s="10" customFormat="1" ht="22.5" x14ac:dyDescent="0.2">
      <c r="A118" s="17" t="s">
        <v>82</v>
      </c>
      <c r="B118" s="11" t="s">
        <v>513</v>
      </c>
      <c r="C118" s="19">
        <v>21</v>
      </c>
      <c r="D118" s="19">
        <v>0</v>
      </c>
      <c r="E118" s="27">
        <f t="shared" si="0"/>
        <v>0</v>
      </c>
    </row>
    <row r="119" spans="1:5" s="10" customFormat="1" ht="67.5" x14ac:dyDescent="0.2">
      <c r="A119" s="17" t="s">
        <v>83</v>
      </c>
      <c r="B119" s="11" t="s">
        <v>514</v>
      </c>
      <c r="C119" s="19">
        <v>48</v>
      </c>
      <c r="D119" s="19">
        <v>0</v>
      </c>
      <c r="E119" s="27">
        <f t="shared" si="0"/>
        <v>0</v>
      </c>
    </row>
    <row r="120" spans="1:5" s="10" customFormat="1" ht="45" x14ac:dyDescent="0.2">
      <c r="A120" s="17" t="s">
        <v>84</v>
      </c>
      <c r="B120" s="11" t="s">
        <v>515</v>
      </c>
      <c r="C120" s="19">
        <v>32063</v>
      </c>
      <c r="D120" s="19">
        <v>17102.884999999998</v>
      </c>
      <c r="E120" s="27">
        <f t="shared" si="0"/>
        <v>53.341499547765338</v>
      </c>
    </row>
    <row r="121" spans="1:5" s="10" customFormat="1" ht="56.25" x14ac:dyDescent="0.2">
      <c r="A121" s="17" t="s">
        <v>85</v>
      </c>
      <c r="B121" s="11" t="s">
        <v>516</v>
      </c>
      <c r="C121" s="19">
        <v>10196.299999999999</v>
      </c>
      <c r="D121" s="19">
        <v>2285.4110000000001</v>
      </c>
      <c r="E121" s="27">
        <f t="shared" si="0"/>
        <v>22.414120808528587</v>
      </c>
    </row>
    <row r="122" spans="1:5" s="10" customFormat="1" ht="112.5" x14ac:dyDescent="0.2">
      <c r="A122" s="17" t="s">
        <v>86</v>
      </c>
      <c r="B122" s="11" t="s">
        <v>517</v>
      </c>
      <c r="C122" s="19">
        <v>21866.7</v>
      </c>
      <c r="D122" s="19">
        <v>14817.474</v>
      </c>
      <c r="E122" s="27">
        <f t="shared" si="0"/>
        <v>67.76273511778183</v>
      </c>
    </row>
    <row r="123" spans="1:5" s="10" customFormat="1" ht="22.5" x14ac:dyDescent="0.2">
      <c r="A123" s="17" t="s">
        <v>87</v>
      </c>
      <c r="B123" s="11" t="s">
        <v>518</v>
      </c>
      <c r="C123" s="19">
        <v>30</v>
      </c>
      <c r="D123" s="19">
        <v>35</v>
      </c>
      <c r="E123" s="27">
        <f t="shared" si="0"/>
        <v>116.66666666666667</v>
      </c>
    </row>
    <row r="124" spans="1:5" s="16" customFormat="1" ht="78.75" x14ac:dyDescent="0.2">
      <c r="A124" s="17" t="s">
        <v>1597</v>
      </c>
      <c r="B124" s="11" t="s">
        <v>519</v>
      </c>
      <c r="C124" s="19">
        <v>1.6</v>
      </c>
      <c r="D124" s="19">
        <v>3.9430000000000001</v>
      </c>
      <c r="E124" s="27" t="s">
        <v>1449</v>
      </c>
    </row>
    <row r="125" spans="1:5" s="16" customFormat="1" ht="33.75" x14ac:dyDescent="0.2">
      <c r="A125" s="17" t="s">
        <v>88</v>
      </c>
      <c r="B125" s="11" t="s">
        <v>520</v>
      </c>
      <c r="C125" s="19">
        <v>2242.8000000000002</v>
      </c>
      <c r="D125" s="19">
        <v>1808</v>
      </c>
      <c r="E125" s="27">
        <f t="shared" si="0"/>
        <v>80.613518815766</v>
      </c>
    </row>
    <row r="126" spans="1:5" s="10" customFormat="1" ht="56.25" x14ac:dyDescent="0.2">
      <c r="A126" s="17" t="s">
        <v>89</v>
      </c>
      <c r="B126" s="11" t="s">
        <v>521</v>
      </c>
      <c r="C126" s="19">
        <v>1612.8</v>
      </c>
      <c r="D126" s="19">
        <v>1184</v>
      </c>
      <c r="E126" s="27">
        <f t="shared" si="0"/>
        <v>73.412698412698418</v>
      </c>
    </row>
    <row r="127" spans="1:5" s="10" customFormat="1" ht="56.25" x14ac:dyDescent="0.2">
      <c r="A127" s="17" t="s">
        <v>90</v>
      </c>
      <c r="B127" s="11" t="s">
        <v>522</v>
      </c>
      <c r="C127" s="19">
        <v>630</v>
      </c>
      <c r="D127" s="19">
        <v>624</v>
      </c>
      <c r="E127" s="27">
        <f t="shared" si="0"/>
        <v>99.047619047619051</v>
      </c>
    </row>
    <row r="128" spans="1:5" s="10" customFormat="1" ht="33.75" x14ac:dyDescent="0.2">
      <c r="A128" s="17" t="s">
        <v>1667</v>
      </c>
      <c r="B128" s="11" t="s">
        <v>1720</v>
      </c>
      <c r="C128" s="19">
        <v>5</v>
      </c>
      <c r="D128" s="19">
        <v>10</v>
      </c>
      <c r="E128" s="27" t="s">
        <v>1449</v>
      </c>
    </row>
    <row r="129" spans="1:5" s="10" customFormat="1" ht="22.5" x14ac:dyDescent="0.2">
      <c r="A129" s="17" t="s">
        <v>91</v>
      </c>
      <c r="B129" s="11" t="s">
        <v>523</v>
      </c>
      <c r="C129" s="19">
        <v>12</v>
      </c>
      <c r="D129" s="19">
        <v>8.85</v>
      </c>
      <c r="E129" s="27">
        <f t="shared" si="0"/>
        <v>73.75</v>
      </c>
    </row>
    <row r="130" spans="1:5" s="10" customFormat="1" ht="45" x14ac:dyDescent="0.2">
      <c r="A130" s="17" t="s">
        <v>92</v>
      </c>
      <c r="B130" s="11" t="s">
        <v>524</v>
      </c>
      <c r="C130" s="19">
        <v>776</v>
      </c>
      <c r="D130" s="19">
        <v>-258</v>
      </c>
      <c r="E130" s="27">
        <v>0</v>
      </c>
    </row>
    <row r="131" spans="1:5" s="10" customFormat="1" ht="56.25" x14ac:dyDescent="0.2">
      <c r="A131" s="17" t="s">
        <v>93</v>
      </c>
      <c r="B131" s="11" t="s">
        <v>525</v>
      </c>
      <c r="C131" s="19">
        <v>437.5</v>
      </c>
      <c r="D131" s="19">
        <v>650</v>
      </c>
      <c r="E131" s="27">
        <f t="shared" si="0"/>
        <v>148.57142857142858</v>
      </c>
    </row>
    <row r="132" spans="1:5" s="10" customFormat="1" ht="33.75" x14ac:dyDescent="0.2">
      <c r="A132" s="17" t="s">
        <v>94</v>
      </c>
      <c r="B132" s="11" t="s">
        <v>526</v>
      </c>
      <c r="C132" s="19">
        <v>495</v>
      </c>
      <c r="D132" s="19">
        <v>155</v>
      </c>
      <c r="E132" s="27">
        <f t="shared" si="0"/>
        <v>31.313131313131315</v>
      </c>
    </row>
    <row r="133" spans="1:5" s="10" customFormat="1" ht="45" x14ac:dyDescent="0.2">
      <c r="A133" s="17" t="s">
        <v>95</v>
      </c>
      <c r="B133" s="11" t="s">
        <v>527</v>
      </c>
      <c r="C133" s="19">
        <v>280.60000000000002</v>
      </c>
      <c r="D133" s="19">
        <v>474</v>
      </c>
      <c r="E133" s="27">
        <f t="shared" si="0"/>
        <v>168.92373485388453</v>
      </c>
    </row>
    <row r="134" spans="1:5" s="10" customFormat="1" ht="21.75" x14ac:dyDescent="0.2">
      <c r="A134" s="24" t="s">
        <v>96</v>
      </c>
      <c r="B134" s="15" t="s">
        <v>528</v>
      </c>
      <c r="C134" s="21">
        <v>87</v>
      </c>
      <c r="D134" s="21">
        <v>-18.72307</v>
      </c>
      <c r="E134" s="20">
        <v>0</v>
      </c>
    </row>
    <row r="135" spans="1:5" s="10" customFormat="1" ht="11.25" x14ac:dyDescent="0.2">
      <c r="A135" s="17" t="s">
        <v>97</v>
      </c>
      <c r="B135" s="11" t="s">
        <v>529</v>
      </c>
      <c r="C135" s="19">
        <v>53</v>
      </c>
      <c r="D135" s="19">
        <v>27.994619999999998</v>
      </c>
      <c r="E135" s="27">
        <f t="shared" si="0"/>
        <v>52.820037735849056</v>
      </c>
    </row>
    <row r="136" spans="1:5" s="10" customFormat="1" ht="11.25" x14ac:dyDescent="0.2">
      <c r="A136" s="17" t="s">
        <v>98</v>
      </c>
      <c r="B136" s="11" t="s">
        <v>530</v>
      </c>
      <c r="C136" s="19">
        <v>12</v>
      </c>
      <c r="D136" s="19">
        <v>1.7650399999999999</v>
      </c>
      <c r="E136" s="27">
        <f t="shared" si="0"/>
        <v>14.708666666666668</v>
      </c>
    </row>
    <row r="137" spans="1:5" s="16" customFormat="1" ht="22.5" x14ac:dyDescent="0.2">
      <c r="A137" s="17" t="s">
        <v>99</v>
      </c>
      <c r="B137" s="11" t="s">
        <v>531</v>
      </c>
      <c r="C137" s="19">
        <v>0</v>
      </c>
      <c r="D137" s="19">
        <v>3.8670000000000003E-2</v>
      </c>
      <c r="E137" s="27">
        <v>0</v>
      </c>
    </row>
    <row r="138" spans="1:5" s="10" customFormat="1" ht="11.25" x14ac:dyDescent="0.2">
      <c r="A138" s="17" t="s">
        <v>100</v>
      </c>
      <c r="B138" s="11" t="s">
        <v>532</v>
      </c>
      <c r="C138" s="19">
        <v>1</v>
      </c>
      <c r="D138" s="19">
        <v>4.2999999999999999E-4</v>
      </c>
      <c r="E138" s="27">
        <v>0</v>
      </c>
    </row>
    <row r="139" spans="1:5" s="10" customFormat="1" ht="11.25" x14ac:dyDescent="0.2">
      <c r="A139" s="17" t="s">
        <v>1828</v>
      </c>
      <c r="B139" s="11" t="s">
        <v>1874</v>
      </c>
      <c r="C139" s="19">
        <v>0</v>
      </c>
      <c r="D139" s="19">
        <v>-0.73712999999999995</v>
      </c>
      <c r="E139" s="27">
        <v>0</v>
      </c>
    </row>
    <row r="140" spans="1:5" s="10" customFormat="1" ht="11.25" x14ac:dyDescent="0.2">
      <c r="A140" s="17" t="s">
        <v>101</v>
      </c>
      <c r="B140" s="11" t="s">
        <v>533</v>
      </c>
      <c r="C140" s="19">
        <v>40</v>
      </c>
      <c r="D140" s="19">
        <v>26.927610000000001</v>
      </c>
      <c r="E140" s="27">
        <f t="shared" si="0"/>
        <v>67.319024999999996</v>
      </c>
    </row>
    <row r="141" spans="1:5" s="10" customFormat="1" ht="22.5" x14ac:dyDescent="0.2">
      <c r="A141" s="17" t="s">
        <v>102</v>
      </c>
      <c r="B141" s="11" t="s">
        <v>534</v>
      </c>
      <c r="C141" s="19">
        <v>22</v>
      </c>
      <c r="D141" s="19">
        <v>19.277080000000002</v>
      </c>
      <c r="E141" s="27">
        <f t="shared" si="0"/>
        <v>87.623090909090919</v>
      </c>
    </row>
    <row r="142" spans="1:5" s="10" customFormat="1" ht="22.5" x14ac:dyDescent="0.2">
      <c r="A142" s="17" t="s">
        <v>1461</v>
      </c>
      <c r="B142" s="11" t="s">
        <v>1258</v>
      </c>
      <c r="C142" s="19">
        <v>11</v>
      </c>
      <c r="D142" s="19">
        <v>10.76615</v>
      </c>
      <c r="E142" s="27">
        <f t="shared" si="0"/>
        <v>97.87409090909091</v>
      </c>
    </row>
    <row r="143" spans="1:5" s="16" customFormat="1" ht="22.5" x14ac:dyDescent="0.2">
      <c r="A143" s="17" t="s">
        <v>103</v>
      </c>
      <c r="B143" s="11" t="s">
        <v>535</v>
      </c>
      <c r="C143" s="19">
        <v>5</v>
      </c>
      <c r="D143" s="19">
        <v>-2.6025300000000002</v>
      </c>
      <c r="E143" s="27">
        <v>0</v>
      </c>
    </row>
    <row r="144" spans="1:5" s="10" customFormat="1" ht="22.5" x14ac:dyDescent="0.2">
      <c r="A144" s="17" t="s">
        <v>104</v>
      </c>
      <c r="B144" s="11" t="s">
        <v>536</v>
      </c>
      <c r="C144" s="19">
        <v>2</v>
      </c>
      <c r="D144" s="19">
        <v>-0.51309000000000005</v>
      </c>
      <c r="E144" s="27">
        <v>0</v>
      </c>
    </row>
    <row r="145" spans="1:5" s="16" customFormat="1" ht="22.5" x14ac:dyDescent="0.2">
      <c r="A145" s="17" t="s">
        <v>105</v>
      </c>
      <c r="B145" s="11" t="s">
        <v>537</v>
      </c>
      <c r="C145" s="19">
        <v>23</v>
      </c>
      <c r="D145" s="19">
        <v>6.9699999999999996E-3</v>
      </c>
      <c r="E145" s="27">
        <v>0</v>
      </c>
    </row>
    <row r="146" spans="1:5" s="16" customFormat="1" ht="11.25" x14ac:dyDescent="0.2">
      <c r="A146" s="17" t="s">
        <v>106</v>
      </c>
      <c r="B146" s="11" t="s">
        <v>538</v>
      </c>
      <c r="C146" s="19">
        <v>23</v>
      </c>
      <c r="D146" s="19">
        <v>6.9699999999999996E-3</v>
      </c>
      <c r="E146" s="27">
        <v>0</v>
      </c>
    </row>
    <row r="147" spans="1:5" s="10" customFormat="1" ht="11.25" x14ac:dyDescent="0.2">
      <c r="A147" s="17" t="s">
        <v>107</v>
      </c>
      <c r="B147" s="11" t="s">
        <v>539</v>
      </c>
      <c r="C147" s="19">
        <v>11</v>
      </c>
      <c r="D147" s="19">
        <v>1.21434</v>
      </c>
      <c r="E147" s="27">
        <f t="shared" si="0"/>
        <v>11.039454545454545</v>
      </c>
    </row>
    <row r="148" spans="1:5" s="10" customFormat="1" ht="11.25" x14ac:dyDescent="0.2">
      <c r="A148" s="17" t="s">
        <v>1598</v>
      </c>
      <c r="B148" s="11" t="s">
        <v>1628</v>
      </c>
      <c r="C148" s="19">
        <v>0</v>
      </c>
      <c r="D148" s="19">
        <v>0.52972000000000008</v>
      </c>
      <c r="E148" s="27">
        <v>0</v>
      </c>
    </row>
    <row r="149" spans="1:5" s="10" customFormat="1" ht="11.25" x14ac:dyDescent="0.2">
      <c r="A149" s="17" t="s">
        <v>1599</v>
      </c>
      <c r="B149" s="11" t="s">
        <v>1629</v>
      </c>
      <c r="C149" s="19">
        <v>0</v>
      </c>
      <c r="D149" s="19">
        <v>0.52972000000000008</v>
      </c>
      <c r="E149" s="27">
        <v>0</v>
      </c>
    </row>
    <row r="150" spans="1:5" s="10" customFormat="1" ht="33.75" x14ac:dyDescent="0.2">
      <c r="A150" s="17" t="s">
        <v>1600</v>
      </c>
      <c r="B150" s="11" t="s">
        <v>1630</v>
      </c>
      <c r="C150" s="19">
        <v>0</v>
      </c>
      <c r="D150" s="19">
        <v>0.57644000000000006</v>
      </c>
      <c r="E150" s="27">
        <v>0</v>
      </c>
    </row>
    <row r="151" spans="1:5" s="10" customFormat="1" ht="45" x14ac:dyDescent="0.2">
      <c r="A151" s="17" t="s">
        <v>1668</v>
      </c>
      <c r="B151" s="11" t="s">
        <v>1721</v>
      </c>
      <c r="C151" s="19">
        <v>0</v>
      </c>
      <c r="D151" s="19">
        <v>8.5000000000000006E-3</v>
      </c>
      <c r="E151" s="27">
        <v>0</v>
      </c>
    </row>
    <row r="152" spans="1:5" s="10" customFormat="1" ht="45" x14ac:dyDescent="0.2">
      <c r="A152" s="17" t="s">
        <v>1930</v>
      </c>
      <c r="B152" s="11" t="s">
        <v>1946</v>
      </c>
      <c r="C152" s="19">
        <v>0</v>
      </c>
      <c r="D152" s="19">
        <v>-4.3200000000000001E-3</v>
      </c>
      <c r="E152" s="27">
        <v>0</v>
      </c>
    </row>
    <row r="153" spans="1:5" s="10" customFormat="1" ht="45" x14ac:dyDescent="0.2">
      <c r="A153" s="17" t="s">
        <v>1601</v>
      </c>
      <c r="B153" s="11" t="s">
        <v>1631</v>
      </c>
      <c r="C153" s="19">
        <v>0</v>
      </c>
      <c r="D153" s="19">
        <v>0.57225999999999999</v>
      </c>
      <c r="E153" s="27">
        <v>0</v>
      </c>
    </row>
    <row r="154" spans="1:5" s="10" customFormat="1" ht="11.25" x14ac:dyDescent="0.2">
      <c r="A154" s="17" t="s">
        <v>108</v>
      </c>
      <c r="B154" s="11" t="s">
        <v>540</v>
      </c>
      <c r="C154" s="19">
        <v>11</v>
      </c>
      <c r="D154" s="19">
        <v>0.10818000000000001</v>
      </c>
      <c r="E154" s="27">
        <f t="shared" ref="E154:E215" si="1">D154/C154*100</f>
        <v>0.98345454545454547</v>
      </c>
    </row>
    <row r="155" spans="1:5" s="10" customFormat="1" ht="22.5" x14ac:dyDescent="0.2">
      <c r="A155" s="17" t="s">
        <v>1180</v>
      </c>
      <c r="B155" s="11" t="s">
        <v>1259</v>
      </c>
      <c r="C155" s="19">
        <v>11</v>
      </c>
      <c r="D155" s="19">
        <v>0.10818000000000001</v>
      </c>
      <c r="E155" s="27">
        <f t="shared" si="1"/>
        <v>0.98345454545454547</v>
      </c>
    </row>
    <row r="156" spans="1:5" s="16" customFormat="1" ht="22.5" x14ac:dyDescent="0.2">
      <c r="A156" s="17" t="s">
        <v>1602</v>
      </c>
      <c r="B156" s="11" t="s">
        <v>1632</v>
      </c>
      <c r="C156" s="19">
        <v>0</v>
      </c>
      <c r="D156" s="19">
        <v>-47.939</v>
      </c>
      <c r="E156" s="27">
        <v>0</v>
      </c>
    </row>
    <row r="157" spans="1:5" s="16" customFormat="1" ht="22.5" x14ac:dyDescent="0.2">
      <c r="A157" s="17" t="s">
        <v>1602</v>
      </c>
      <c r="B157" s="11" t="s">
        <v>1633</v>
      </c>
      <c r="C157" s="19">
        <v>0</v>
      </c>
      <c r="D157" s="19">
        <v>-47.939</v>
      </c>
      <c r="E157" s="27">
        <v>0</v>
      </c>
    </row>
    <row r="158" spans="1:5" s="10" customFormat="1" ht="32.25" x14ac:dyDescent="0.2">
      <c r="A158" s="24" t="s">
        <v>109</v>
      </c>
      <c r="B158" s="15" t="s">
        <v>541</v>
      </c>
      <c r="C158" s="21">
        <v>3230858.2267899998</v>
      </c>
      <c r="D158" s="21">
        <v>2451478.5760500003</v>
      </c>
      <c r="E158" s="20">
        <f t="shared" si="1"/>
        <v>75.877008645026564</v>
      </c>
    </row>
    <row r="159" spans="1:5" s="10" customFormat="1" ht="45" x14ac:dyDescent="0.2">
      <c r="A159" s="17" t="s">
        <v>110</v>
      </c>
      <c r="B159" s="11" t="s">
        <v>542</v>
      </c>
      <c r="C159" s="19">
        <v>3369</v>
      </c>
      <c r="D159" s="19">
        <v>1819.8130900000001</v>
      </c>
      <c r="E159" s="27">
        <f t="shared" si="1"/>
        <v>54.016417037696648</v>
      </c>
    </row>
    <row r="160" spans="1:5" s="10" customFormat="1" ht="33.75" x14ac:dyDescent="0.2">
      <c r="A160" s="17" t="s">
        <v>111</v>
      </c>
      <c r="B160" s="11" t="s">
        <v>543</v>
      </c>
      <c r="C160" s="19">
        <v>3369</v>
      </c>
      <c r="D160" s="19">
        <v>1819.8130900000001</v>
      </c>
      <c r="E160" s="27">
        <f t="shared" si="1"/>
        <v>54.016417037696648</v>
      </c>
    </row>
    <row r="161" spans="1:8" s="10" customFormat="1" ht="11.25" x14ac:dyDescent="0.2">
      <c r="A161" s="17" t="s">
        <v>1432</v>
      </c>
      <c r="B161" s="11" t="s">
        <v>1438</v>
      </c>
      <c r="C161" s="19">
        <v>1836668.7</v>
      </c>
      <c r="D161" s="19">
        <v>1600445.0774300001</v>
      </c>
      <c r="E161" s="27">
        <f t="shared" si="1"/>
        <v>87.138473989892688</v>
      </c>
    </row>
    <row r="162" spans="1:8" s="10" customFormat="1" ht="33.75" x14ac:dyDescent="0.2">
      <c r="A162" s="17" t="s">
        <v>1433</v>
      </c>
      <c r="B162" s="11" t="s">
        <v>1439</v>
      </c>
      <c r="C162" s="19">
        <v>1836668.7</v>
      </c>
      <c r="D162" s="19">
        <v>1600445.0774300001</v>
      </c>
      <c r="E162" s="27">
        <f t="shared" si="1"/>
        <v>87.138473989892688</v>
      </c>
    </row>
    <row r="163" spans="1:8" s="10" customFormat="1" ht="33.75" x14ac:dyDescent="0.2">
      <c r="A163" s="17" t="s">
        <v>1434</v>
      </c>
      <c r="B163" s="11" t="s">
        <v>1440</v>
      </c>
      <c r="C163" s="19">
        <v>1836668.7</v>
      </c>
      <c r="D163" s="19">
        <v>1600445.0774300001</v>
      </c>
      <c r="E163" s="27">
        <f t="shared" si="1"/>
        <v>87.138473989892688</v>
      </c>
    </row>
    <row r="164" spans="1:8" s="10" customFormat="1" ht="22.5" x14ac:dyDescent="0.2">
      <c r="A164" s="17" t="s">
        <v>112</v>
      </c>
      <c r="B164" s="11" t="s">
        <v>544</v>
      </c>
      <c r="C164" s="19">
        <v>522.20000000000005</v>
      </c>
      <c r="D164" s="19">
        <v>0</v>
      </c>
      <c r="E164" s="27">
        <f t="shared" si="1"/>
        <v>0</v>
      </c>
    </row>
    <row r="165" spans="1:8" s="10" customFormat="1" ht="22.5" x14ac:dyDescent="0.2">
      <c r="A165" s="17" t="s">
        <v>113</v>
      </c>
      <c r="B165" s="11" t="s">
        <v>545</v>
      </c>
      <c r="C165" s="19">
        <v>366</v>
      </c>
      <c r="D165" s="19">
        <v>0</v>
      </c>
      <c r="E165" s="27">
        <f t="shared" si="1"/>
        <v>0</v>
      </c>
    </row>
    <row r="166" spans="1:8" s="10" customFormat="1" ht="22.5" x14ac:dyDescent="0.2">
      <c r="A166" s="17" t="s">
        <v>114</v>
      </c>
      <c r="B166" s="11" t="s">
        <v>546</v>
      </c>
      <c r="C166" s="19">
        <v>156.19999999999999</v>
      </c>
      <c r="D166" s="19">
        <v>0</v>
      </c>
      <c r="E166" s="27">
        <f t="shared" si="1"/>
        <v>0</v>
      </c>
    </row>
    <row r="167" spans="1:8" s="10" customFormat="1" ht="56.25" x14ac:dyDescent="0.2">
      <c r="A167" s="17" t="s">
        <v>115</v>
      </c>
      <c r="B167" s="11" t="s">
        <v>547</v>
      </c>
      <c r="C167" s="19">
        <v>1286833.23153</v>
      </c>
      <c r="D167" s="19">
        <v>779029.44244000001</v>
      </c>
      <c r="E167" s="27">
        <f t="shared" si="1"/>
        <v>60.538492739557327</v>
      </c>
    </row>
    <row r="168" spans="1:8" s="10" customFormat="1" ht="45" x14ac:dyDescent="0.2">
      <c r="A168" s="17" t="s">
        <v>116</v>
      </c>
      <c r="B168" s="11" t="s">
        <v>548</v>
      </c>
      <c r="C168" s="19">
        <v>642076.04</v>
      </c>
      <c r="D168" s="19">
        <v>353888.68656</v>
      </c>
      <c r="E168" s="27">
        <f t="shared" si="1"/>
        <v>55.11632026636596</v>
      </c>
    </row>
    <row r="169" spans="1:8" s="16" customFormat="1" ht="45" x14ac:dyDescent="0.2">
      <c r="A169" s="17" t="s">
        <v>117</v>
      </c>
      <c r="B169" s="11" t="s">
        <v>549</v>
      </c>
      <c r="C169" s="19">
        <v>437434.2</v>
      </c>
      <c r="D169" s="19">
        <v>231091.84125999999</v>
      </c>
      <c r="E169" s="27">
        <f t="shared" si="1"/>
        <v>52.828937760239135</v>
      </c>
    </row>
    <row r="170" spans="1:8" s="10" customFormat="1" ht="56.25" x14ac:dyDescent="0.2">
      <c r="A170" s="17" t="s">
        <v>1181</v>
      </c>
      <c r="B170" s="11" t="s">
        <v>1260</v>
      </c>
      <c r="C170" s="19">
        <v>34245.800000000003</v>
      </c>
      <c r="D170" s="19">
        <v>19724.868010000002</v>
      </c>
      <c r="E170" s="27">
        <f t="shared" si="1"/>
        <v>57.597918606077251</v>
      </c>
    </row>
    <row r="171" spans="1:8" s="16" customFormat="1" ht="56.25" x14ac:dyDescent="0.2">
      <c r="A171" s="17" t="s">
        <v>118</v>
      </c>
      <c r="B171" s="35" t="s">
        <v>550</v>
      </c>
      <c r="C171" s="27">
        <v>84540.04</v>
      </c>
      <c r="D171" s="27">
        <v>53141.838179999999</v>
      </c>
      <c r="E171" s="27">
        <f t="shared" si="1"/>
        <v>62.85996337356832</v>
      </c>
      <c r="F171" s="33"/>
      <c r="G171" s="25"/>
      <c r="H171" s="25"/>
    </row>
    <row r="172" spans="1:8" s="16" customFormat="1" ht="45" x14ac:dyDescent="0.2">
      <c r="A172" s="17" t="s">
        <v>119</v>
      </c>
      <c r="B172" s="11" t="s">
        <v>551</v>
      </c>
      <c r="C172" s="19">
        <v>85856</v>
      </c>
      <c r="D172" s="19">
        <v>49930.139109999996</v>
      </c>
      <c r="E172" s="27">
        <f t="shared" si="1"/>
        <v>58.155678240309349</v>
      </c>
      <c r="F172" s="33"/>
      <c r="G172" s="28"/>
    </row>
    <row r="173" spans="1:8" s="16" customFormat="1" ht="45" x14ac:dyDescent="0.2">
      <c r="A173" s="17" t="s">
        <v>120</v>
      </c>
      <c r="B173" s="11" t="s">
        <v>552</v>
      </c>
      <c r="C173" s="19">
        <v>189056.89968999999</v>
      </c>
      <c r="D173" s="19">
        <v>106097.10981000001</v>
      </c>
      <c r="E173" s="27">
        <f t="shared" si="1"/>
        <v>56.119141900649673</v>
      </c>
    </row>
    <row r="174" spans="1:8" s="16" customFormat="1" ht="56.25" x14ac:dyDescent="0.2">
      <c r="A174" s="17" t="s">
        <v>121</v>
      </c>
      <c r="B174" s="11" t="s">
        <v>553</v>
      </c>
      <c r="C174" s="19">
        <v>50907.8</v>
      </c>
      <c r="D174" s="19">
        <v>33718.170340000004</v>
      </c>
      <c r="E174" s="27">
        <f t="shared" si="1"/>
        <v>66.233799810638061</v>
      </c>
    </row>
    <row r="175" spans="1:8" s="10" customFormat="1" ht="45" x14ac:dyDescent="0.2">
      <c r="A175" s="17" t="s">
        <v>122</v>
      </c>
      <c r="B175" s="11" t="s">
        <v>554</v>
      </c>
      <c r="C175" s="19">
        <v>102390.1</v>
      </c>
      <c r="D175" s="19">
        <v>52268.502990000001</v>
      </c>
      <c r="E175" s="27">
        <f t="shared" si="1"/>
        <v>51.048395294076279</v>
      </c>
    </row>
    <row r="176" spans="1:8" s="10" customFormat="1" ht="45" x14ac:dyDescent="0.2">
      <c r="A176" s="17" t="s">
        <v>1182</v>
      </c>
      <c r="B176" s="11" t="s">
        <v>1261</v>
      </c>
      <c r="C176" s="19">
        <v>4857.8999999999996</v>
      </c>
      <c r="D176" s="19">
        <v>2263.7078099999999</v>
      </c>
      <c r="E176" s="27">
        <f t="shared" si="1"/>
        <v>46.598485147903418</v>
      </c>
    </row>
    <row r="177" spans="1:5" s="10" customFormat="1" ht="45" x14ac:dyDescent="0.2">
      <c r="A177" s="17" t="s">
        <v>123</v>
      </c>
      <c r="B177" s="11" t="s">
        <v>555</v>
      </c>
      <c r="C177" s="19">
        <v>3199.39</v>
      </c>
      <c r="D177" s="19">
        <v>1019.54526</v>
      </c>
      <c r="E177" s="27">
        <f t="shared" si="1"/>
        <v>31.866863995949231</v>
      </c>
    </row>
    <row r="178" spans="1:5" s="10" customFormat="1" ht="45" x14ac:dyDescent="0.2">
      <c r="A178" s="17" t="s">
        <v>124</v>
      </c>
      <c r="B178" s="11" t="s">
        <v>556</v>
      </c>
      <c r="C178" s="19">
        <v>11131.43569</v>
      </c>
      <c r="D178" s="19">
        <v>5473.0417400000006</v>
      </c>
      <c r="E178" s="27">
        <f t="shared" si="1"/>
        <v>49.167437987507256</v>
      </c>
    </row>
    <row r="179" spans="1:5" s="10" customFormat="1" ht="45" x14ac:dyDescent="0.2">
      <c r="A179" s="17" t="s">
        <v>125</v>
      </c>
      <c r="B179" s="11" t="s">
        <v>557</v>
      </c>
      <c r="C179" s="19">
        <v>16570.274000000001</v>
      </c>
      <c r="D179" s="19">
        <v>11354.141669999999</v>
      </c>
      <c r="E179" s="27">
        <f t="shared" si="1"/>
        <v>68.521146180201953</v>
      </c>
    </row>
    <row r="180" spans="1:5" s="10" customFormat="1" ht="56.25" x14ac:dyDescent="0.2">
      <c r="A180" s="17" t="s">
        <v>1183</v>
      </c>
      <c r="B180" s="11" t="s">
        <v>558</v>
      </c>
      <c r="C180" s="19">
        <v>12770.26</v>
      </c>
      <c r="D180" s="19">
        <v>8515.1335299999992</v>
      </c>
      <c r="E180" s="27">
        <f t="shared" si="1"/>
        <v>66.679406135818681</v>
      </c>
    </row>
    <row r="181" spans="1:5" s="16" customFormat="1" ht="45" x14ac:dyDescent="0.2">
      <c r="A181" s="17" t="s">
        <v>126</v>
      </c>
      <c r="B181" s="11" t="s">
        <v>559</v>
      </c>
      <c r="C181" s="19">
        <v>4035.7</v>
      </c>
      <c r="D181" s="19">
        <v>2720.1207599999998</v>
      </c>
      <c r="E181" s="27">
        <f t="shared" si="1"/>
        <v>67.401460960923757</v>
      </c>
    </row>
    <row r="182" spans="1:5" s="16" customFormat="1" ht="45" x14ac:dyDescent="0.2">
      <c r="A182" s="17" t="s">
        <v>127</v>
      </c>
      <c r="B182" s="11" t="s">
        <v>560</v>
      </c>
      <c r="C182" s="19">
        <v>3640.89</v>
      </c>
      <c r="D182" s="19">
        <v>2192.9751099999999</v>
      </c>
      <c r="E182" s="27">
        <f t="shared" si="1"/>
        <v>60.2318419397455</v>
      </c>
    </row>
    <row r="183" spans="1:5" s="10" customFormat="1" ht="45" x14ac:dyDescent="0.2">
      <c r="A183" s="17" t="s">
        <v>1184</v>
      </c>
      <c r="B183" s="11" t="s">
        <v>1262</v>
      </c>
      <c r="C183" s="19">
        <v>655.4</v>
      </c>
      <c r="D183" s="19">
        <v>570.2989</v>
      </c>
      <c r="E183" s="27">
        <f t="shared" si="1"/>
        <v>87.01539517851694</v>
      </c>
    </row>
    <row r="184" spans="1:5" s="10" customFormat="1" ht="45" x14ac:dyDescent="0.2">
      <c r="A184" s="17" t="s">
        <v>128</v>
      </c>
      <c r="B184" s="11" t="s">
        <v>561</v>
      </c>
      <c r="C184" s="19">
        <v>2110.5</v>
      </c>
      <c r="D184" s="19">
        <v>1347.6917100000001</v>
      </c>
      <c r="E184" s="27">
        <f t="shared" si="1"/>
        <v>63.856513148543002</v>
      </c>
    </row>
    <row r="185" spans="1:5" s="10" customFormat="1" ht="45" x14ac:dyDescent="0.2">
      <c r="A185" s="17" t="s">
        <v>129</v>
      </c>
      <c r="B185" s="11" t="s">
        <v>562</v>
      </c>
      <c r="C185" s="19">
        <v>2162.77</v>
      </c>
      <c r="D185" s="19">
        <v>1546.2571499999999</v>
      </c>
      <c r="E185" s="27">
        <f t="shared" si="1"/>
        <v>71.494294353999734</v>
      </c>
    </row>
    <row r="186" spans="1:5" s="10" customFormat="1" ht="45" x14ac:dyDescent="0.2">
      <c r="A186" s="17" t="s">
        <v>130</v>
      </c>
      <c r="B186" s="11" t="s">
        <v>563</v>
      </c>
      <c r="C186" s="19">
        <v>165</v>
      </c>
      <c r="D186" s="19">
        <v>137.78989999999999</v>
      </c>
      <c r="E186" s="27">
        <f t="shared" si="1"/>
        <v>83.509030303030301</v>
      </c>
    </row>
    <row r="187" spans="1:5" s="10" customFormat="1" ht="22.5" x14ac:dyDescent="0.2">
      <c r="A187" s="17" t="s">
        <v>131</v>
      </c>
      <c r="B187" s="11" t="s">
        <v>564</v>
      </c>
      <c r="C187" s="19">
        <v>421617.43183999998</v>
      </c>
      <c r="D187" s="19">
        <v>294813.44801999995</v>
      </c>
      <c r="E187" s="27">
        <f t="shared" si="1"/>
        <v>69.924397274892328</v>
      </c>
    </row>
    <row r="188" spans="1:5" s="10" customFormat="1" ht="22.5" x14ac:dyDescent="0.2">
      <c r="A188" s="17" t="s">
        <v>132</v>
      </c>
      <c r="B188" s="11" t="s">
        <v>565</v>
      </c>
      <c r="C188" s="19">
        <v>14345</v>
      </c>
      <c r="D188" s="19">
        <v>20439.140230000001</v>
      </c>
      <c r="E188" s="27">
        <f t="shared" si="1"/>
        <v>142.48267849424886</v>
      </c>
    </row>
    <row r="189" spans="1:5" s="10" customFormat="1" ht="22.5" x14ac:dyDescent="0.2">
      <c r="A189" s="17" t="s">
        <v>133</v>
      </c>
      <c r="B189" s="11" t="s">
        <v>566</v>
      </c>
      <c r="C189" s="19">
        <v>351083.88</v>
      </c>
      <c r="D189" s="19">
        <v>234645.21844999999</v>
      </c>
      <c r="E189" s="27">
        <f t="shared" si="1"/>
        <v>66.834517850833819</v>
      </c>
    </row>
    <row r="190" spans="1:5" s="10" customFormat="1" ht="22.5" x14ac:dyDescent="0.2">
      <c r="A190" s="17" t="s">
        <v>1185</v>
      </c>
      <c r="B190" s="11" t="s">
        <v>1263</v>
      </c>
      <c r="C190" s="19">
        <v>15566.9</v>
      </c>
      <c r="D190" s="19">
        <v>11708.31993</v>
      </c>
      <c r="E190" s="27">
        <f t="shared" si="1"/>
        <v>75.212919271017356</v>
      </c>
    </row>
    <row r="191" spans="1:5" s="10" customFormat="1" ht="22.5" x14ac:dyDescent="0.2">
      <c r="A191" s="17" t="s">
        <v>134</v>
      </c>
      <c r="B191" s="11" t="s">
        <v>567</v>
      </c>
      <c r="C191" s="19">
        <v>13199.7</v>
      </c>
      <c r="D191" s="19">
        <v>7891.4225800000004</v>
      </c>
      <c r="E191" s="27">
        <f t="shared" si="1"/>
        <v>59.784863140828961</v>
      </c>
    </row>
    <row r="192" spans="1:5" s="10" customFormat="1" ht="22.5" x14ac:dyDescent="0.2">
      <c r="A192" s="17" t="s">
        <v>135</v>
      </c>
      <c r="B192" s="11" t="s">
        <v>568</v>
      </c>
      <c r="C192" s="19">
        <v>6334.0688399999999</v>
      </c>
      <c r="D192" s="19">
        <v>4656.97408</v>
      </c>
      <c r="E192" s="27">
        <f t="shared" si="1"/>
        <v>73.522631307556168</v>
      </c>
    </row>
    <row r="193" spans="1:8" s="10" customFormat="1" ht="22.5" x14ac:dyDescent="0.2">
      <c r="A193" s="17" t="s">
        <v>136</v>
      </c>
      <c r="B193" s="11" t="s">
        <v>569</v>
      </c>
      <c r="C193" s="19">
        <v>21087.883000000002</v>
      </c>
      <c r="D193" s="19">
        <v>15472.37275</v>
      </c>
      <c r="E193" s="27">
        <f t="shared" si="1"/>
        <v>73.370915183852262</v>
      </c>
    </row>
    <row r="194" spans="1:8" s="16" customFormat="1" ht="33.75" x14ac:dyDescent="0.2">
      <c r="A194" s="17" t="s">
        <v>137</v>
      </c>
      <c r="B194" s="11" t="s">
        <v>570</v>
      </c>
      <c r="C194" s="19">
        <v>21163</v>
      </c>
      <c r="D194" s="19">
        <v>15688.33122</v>
      </c>
      <c r="E194" s="27">
        <f t="shared" si="1"/>
        <v>74.130941832443426</v>
      </c>
    </row>
    <row r="195" spans="1:8" s="10" customFormat="1" ht="45" x14ac:dyDescent="0.2">
      <c r="A195" s="17" t="s">
        <v>138</v>
      </c>
      <c r="B195" s="11" t="s">
        <v>571</v>
      </c>
      <c r="C195" s="19">
        <v>21163</v>
      </c>
      <c r="D195" s="19">
        <v>15688.33122</v>
      </c>
      <c r="E195" s="27">
        <f t="shared" si="1"/>
        <v>74.130941832443426</v>
      </c>
    </row>
    <row r="196" spans="1:8" s="16" customFormat="1" ht="78.75" x14ac:dyDescent="0.2">
      <c r="A196" s="17" t="s">
        <v>139</v>
      </c>
      <c r="B196" s="35" t="s">
        <v>572</v>
      </c>
      <c r="C196" s="27">
        <v>149.6</v>
      </c>
      <c r="D196" s="27">
        <v>26.7333</v>
      </c>
      <c r="E196" s="27">
        <f t="shared" si="1"/>
        <v>17.869852941176472</v>
      </c>
      <c r="F196" s="33"/>
      <c r="G196" s="25"/>
      <c r="H196" s="25"/>
    </row>
    <row r="197" spans="1:8" s="16" customFormat="1" ht="33.75" x14ac:dyDescent="0.2">
      <c r="A197" s="17" t="s">
        <v>140</v>
      </c>
      <c r="B197" s="11" t="s">
        <v>573</v>
      </c>
      <c r="C197" s="19">
        <v>960.5</v>
      </c>
      <c r="D197" s="19">
        <v>459.35601000000003</v>
      </c>
      <c r="E197" s="27">
        <f t="shared" si="1"/>
        <v>47.824675689744929</v>
      </c>
      <c r="F197" s="33"/>
      <c r="G197" s="28"/>
    </row>
    <row r="198" spans="1:8" s="16" customFormat="1" ht="22.5" x14ac:dyDescent="0.2">
      <c r="A198" s="17" t="s">
        <v>141</v>
      </c>
      <c r="B198" s="11" t="s">
        <v>574</v>
      </c>
      <c r="C198" s="19">
        <v>691.9</v>
      </c>
      <c r="D198" s="19">
        <v>308.11422999999996</v>
      </c>
      <c r="E198" s="27">
        <f t="shared" si="1"/>
        <v>44.531612949848245</v>
      </c>
    </row>
    <row r="199" spans="1:8" s="16" customFormat="1" ht="67.5" x14ac:dyDescent="0.2">
      <c r="A199" s="17" t="s">
        <v>142</v>
      </c>
      <c r="B199" s="11" t="s">
        <v>575</v>
      </c>
      <c r="C199" s="19">
        <v>689.6</v>
      </c>
      <c r="D199" s="19">
        <v>292.16707000000002</v>
      </c>
      <c r="E199" s="27">
        <f t="shared" si="1"/>
        <v>42.367614559164736</v>
      </c>
    </row>
    <row r="200" spans="1:8" s="10" customFormat="1" ht="67.5" x14ac:dyDescent="0.2">
      <c r="A200" s="17" t="s">
        <v>1603</v>
      </c>
      <c r="B200" s="11" t="s">
        <v>1634</v>
      </c>
      <c r="C200" s="19">
        <v>0</v>
      </c>
      <c r="D200" s="19">
        <v>13.65175</v>
      </c>
      <c r="E200" s="27">
        <v>0</v>
      </c>
    </row>
    <row r="201" spans="1:8" s="10" customFormat="1" ht="90" x14ac:dyDescent="0.2">
      <c r="A201" s="17" t="s">
        <v>1829</v>
      </c>
      <c r="B201" s="11" t="s">
        <v>1875</v>
      </c>
      <c r="C201" s="19">
        <v>0</v>
      </c>
      <c r="D201" s="19">
        <v>8.2500000000000004E-3</v>
      </c>
      <c r="E201" s="27">
        <v>0</v>
      </c>
    </row>
    <row r="202" spans="1:8" s="10" customFormat="1" ht="67.5" x14ac:dyDescent="0.2">
      <c r="A202" s="17" t="s">
        <v>1669</v>
      </c>
      <c r="B202" s="11" t="s">
        <v>1722</v>
      </c>
      <c r="C202" s="19">
        <v>0</v>
      </c>
      <c r="D202" s="19">
        <v>2E-3</v>
      </c>
      <c r="E202" s="27">
        <v>0</v>
      </c>
    </row>
    <row r="203" spans="1:8" s="10" customFormat="1" ht="67.5" x14ac:dyDescent="0.2">
      <c r="A203" s="17" t="s">
        <v>143</v>
      </c>
      <c r="B203" s="11" t="s">
        <v>576</v>
      </c>
      <c r="C203" s="19">
        <v>2.2999999999999998</v>
      </c>
      <c r="D203" s="19">
        <v>2.2851599999999999</v>
      </c>
      <c r="E203" s="27">
        <f t="shared" si="1"/>
        <v>99.354782608695658</v>
      </c>
    </row>
    <row r="204" spans="1:8" s="10" customFormat="1" ht="22.5" x14ac:dyDescent="0.2">
      <c r="A204" s="17" t="s">
        <v>144</v>
      </c>
      <c r="B204" s="11" t="s">
        <v>577</v>
      </c>
      <c r="C204" s="19">
        <v>268.60000000000002</v>
      </c>
      <c r="D204" s="19">
        <v>151.24178000000001</v>
      </c>
      <c r="E204" s="27">
        <f t="shared" si="1"/>
        <v>56.307438570364852</v>
      </c>
    </row>
    <row r="205" spans="1:8" s="10" customFormat="1" ht="67.5" x14ac:dyDescent="0.2">
      <c r="A205" s="17" t="s">
        <v>145</v>
      </c>
      <c r="B205" s="11" t="s">
        <v>578</v>
      </c>
      <c r="C205" s="19">
        <v>77.599999999999994</v>
      </c>
      <c r="D205" s="19">
        <v>102.09824999999999</v>
      </c>
      <c r="E205" s="27">
        <f t="shared" si="1"/>
        <v>131.56990979381445</v>
      </c>
    </row>
    <row r="206" spans="1:8" s="10" customFormat="1" ht="56.25" x14ac:dyDescent="0.2">
      <c r="A206" s="17" t="s">
        <v>146</v>
      </c>
      <c r="B206" s="11" t="s">
        <v>579</v>
      </c>
      <c r="C206" s="19">
        <v>191</v>
      </c>
      <c r="D206" s="19">
        <v>48.866990000000001</v>
      </c>
      <c r="E206" s="27">
        <f t="shared" si="1"/>
        <v>25.584811518324607</v>
      </c>
    </row>
    <row r="207" spans="1:8" s="10" customFormat="1" ht="56.25" x14ac:dyDescent="0.2">
      <c r="A207" s="17" t="s">
        <v>1830</v>
      </c>
      <c r="B207" s="11" t="s">
        <v>1876</v>
      </c>
      <c r="C207" s="19">
        <v>0</v>
      </c>
      <c r="D207" s="19">
        <v>0.27654000000000001</v>
      </c>
      <c r="E207" s="27">
        <v>0</v>
      </c>
    </row>
    <row r="208" spans="1:8" s="10" customFormat="1" ht="11.25" x14ac:dyDescent="0.2">
      <c r="A208" s="17" t="s">
        <v>147</v>
      </c>
      <c r="B208" s="11" t="s">
        <v>580</v>
      </c>
      <c r="C208" s="19">
        <v>16794.774000000001</v>
      </c>
      <c r="D208" s="19">
        <v>12202.644970000001</v>
      </c>
      <c r="E208" s="27">
        <f t="shared" si="1"/>
        <v>72.657393127171588</v>
      </c>
    </row>
    <row r="209" spans="1:5" s="16" customFormat="1" ht="33.75" x14ac:dyDescent="0.2">
      <c r="A209" s="17" t="s">
        <v>148</v>
      </c>
      <c r="B209" s="11" t="s">
        <v>581</v>
      </c>
      <c r="C209" s="19">
        <v>16794.774000000001</v>
      </c>
      <c r="D209" s="19">
        <v>12202.644970000001</v>
      </c>
      <c r="E209" s="27">
        <f t="shared" si="1"/>
        <v>72.657393127171588</v>
      </c>
    </row>
    <row r="210" spans="1:5" s="16" customFormat="1" ht="33.75" x14ac:dyDescent="0.2">
      <c r="A210" s="17" t="s">
        <v>149</v>
      </c>
      <c r="B210" s="11" t="s">
        <v>582</v>
      </c>
      <c r="C210" s="19">
        <v>1505.6</v>
      </c>
      <c r="D210" s="19">
        <v>3786.2389900000003</v>
      </c>
      <c r="E210" s="27" t="s">
        <v>1449</v>
      </c>
    </row>
    <row r="211" spans="1:5" s="10" customFormat="1" ht="33.75" x14ac:dyDescent="0.2">
      <c r="A211" s="17" t="s">
        <v>150</v>
      </c>
      <c r="B211" s="11" t="s">
        <v>583</v>
      </c>
      <c r="C211" s="19">
        <v>7667</v>
      </c>
      <c r="D211" s="19">
        <v>2147.9921800000002</v>
      </c>
      <c r="E211" s="27">
        <f t="shared" si="1"/>
        <v>28.016071214295035</v>
      </c>
    </row>
    <row r="212" spans="1:5" s="10" customFormat="1" ht="33.75" x14ac:dyDescent="0.2">
      <c r="A212" s="17" t="s">
        <v>1186</v>
      </c>
      <c r="B212" s="11" t="s">
        <v>1264</v>
      </c>
      <c r="C212" s="19">
        <v>1926.414</v>
      </c>
      <c r="D212" s="19">
        <v>2328.4982500000001</v>
      </c>
      <c r="E212" s="27">
        <f t="shared" si="1"/>
        <v>120.87216195480308</v>
      </c>
    </row>
    <row r="213" spans="1:5" s="10" customFormat="1" ht="33.75" x14ac:dyDescent="0.2">
      <c r="A213" s="17" t="s">
        <v>151</v>
      </c>
      <c r="B213" s="11" t="s">
        <v>584</v>
      </c>
      <c r="C213" s="19">
        <v>3490.2</v>
      </c>
      <c r="D213" s="19">
        <v>3515.2215699999997</v>
      </c>
      <c r="E213" s="27">
        <f t="shared" si="1"/>
        <v>100.71690934616927</v>
      </c>
    </row>
    <row r="214" spans="1:5" s="10" customFormat="1" ht="33.75" x14ac:dyDescent="0.2">
      <c r="A214" s="17" t="s">
        <v>152</v>
      </c>
      <c r="B214" s="11" t="s">
        <v>585</v>
      </c>
      <c r="C214" s="19">
        <v>1190.02</v>
      </c>
      <c r="D214" s="19">
        <v>0.02</v>
      </c>
      <c r="E214" s="27">
        <v>0</v>
      </c>
    </row>
    <row r="215" spans="1:5" s="10" customFormat="1" ht="33.75" x14ac:dyDescent="0.2">
      <c r="A215" s="17" t="s">
        <v>153</v>
      </c>
      <c r="B215" s="11" t="s">
        <v>586</v>
      </c>
      <c r="C215" s="19">
        <v>1015.54</v>
      </c>
      <c r="D215" s="19">
        <v>424.67397999999997</v>
      </c>
      <c r="E215" s="27">
        <f t="shared" si="1"/>
        <v>41.81755322291589</v>
      </c>
    </row>
    <row r="216" spans="1:5" s="10" customFormat="1" ht="56.25" x14ac:dyDescent="0.2">
      <c r="A216" s="17" t="s">
        <v>154</v>
      </c>
      <c r="B216" s="11" t="s">
        <v>587</v>
      </c>
      <c r="C216" s="19">
        <v>85709.821260000012</v>
      </c>
      <c r="D216" s="19">
        <v>57522.242109999999</v>
      </c>
      <c r="E216" s="27">
        <f t="shared" ref="E216:E279" si="2">D216/C216*100</f>
        <v>67.112778050845264</v>
      </c>
    </row>
    <row r="217" spans="1:5" s="10" customFormat="1" ht="22.5" x14ac:dyDescent="0.2">
      <c r="A217" s="17" t="s">
        <v>1670</v>
      </c>
      <c r="B217" s="11" t="s">
        <v>1723</v>
      </c>
      <c r="C217" s="19">
        <v>0</v>
      </c>
      <c r="D217" s="19">
        <v>111.395</v>
      </c>
      <c r="E217" s="27">
        <v>0</v>
      </c>
    </row>
    <row r="218" spans="1:5" s="10" customFormat="1" ht="22.5" x14ac:dyDescent="0.2">
      <c r="A218" s="17" t="s">
        <v>1671</v>
      </c>
      <c r="B218" s="11" t="s">
        <v>1724</v>
      </c>
      <c r="C218" s="19">
        <v>0</v>
      </c>
      <c r="D218" s="19">
        <v>111.395</v>
      </c>
      <c r="E218" s="27">
        <v>0</v>
      </c>
    </row>
    <row r="219" spans="1:5" s="10" customFormat="1" ht="56.25" x14ac:dyDescent="0.2">
      <c r="A219" s="17" t="s">
        <v>155</v>
      </c>
      <c r="B219" s="11" t="s">
        <v>588</v>
      </c>
      <c r="C219" s="19">
        <v>57190.661270000004</v>
      </c>
      <c r="D219" s="19">
        <v>37879.13177</v>
      </c>
      <c r="E219" s="27">
        <f t="shared" si="2"/>
        <v>66.233071849214511</v>
      </c>
    </row>
    <row r="220" spans="1:5" s="10" customFormat="1" ht="56.25" x14ac:dyDescent="0.2">
      <c r="A220" s="17" t="s">
        <v>156</v>
      </c>
      <c r="B220" s="11" t="s">
        <v>589</v>
      </c>
      <c r="C220" s="19">
        <v>405.9</v>
      </c>
      <c r="D220" s="19">
        <v>314.76164</v>
      </c>
      <c r="E220" s="27">
        <f t="shared" si="2"/>
        <v>77.546597684158669</v>
      </c>
    </row>
    <row r="221" spans="1:5" s="10" customFormat="1" ht="45" x14ac:dyDescent="0.2">
      <c r="A221" s="17" t="s">
        <v>157</v>
      </c>
      <c r="B221" s="11" t="s">
        <v>590</v>
      </c>
      <c r="C221" s="19">
        <v>34652.47</v>
      </c>
      <c r="D221" s="19">
        <v>23935.903050000001</v>
      </c>
      <c r="E221" s="27">
        <f t="shared" si="2"/>
        <v>69.074161380126725</v>
      </c>
    </row>
    <row r="222" spans="1:5" s="16" customFormat="1" ht="45" x14ac:dyDescent="0.2">
      <c r="A222" s="17" t="s">
        <v>1187</v>
      </c>
      <c r="B222" s="11" t="s">
        <v>1265</v>
      </c>
      <c r="C222" s="19">
        <v>4361.6000000000004</v>
      </c>
      <c r="D222" s="19">
        <v>2409.7964500000003</v>
      </c>
      <c r="E222" s="27">
        <f t="shared" si="2"/>
        <v>55.250285445708002</v>
      </c>
    </row>
    <row r="223" spans="1:5" s="10" customFormat="1" ht="45" x14ac:dyDescent="0.2">
      <c r="A223" s="17" t="s">
        <v>158</v>
      </c>
      <c r="B223" s="11" t="s">
        <v>591</v>
      </c>
      <c r="C223" s="19">
        <v>1990</v>
      </c>
      <c r="D223" s="19">
        <v>937.18815000000006</v>
      </c>
      <c r="E223" s="27">
        <f t="shared" si="2"/>
        <v>47.094881909547745</v>
      </c>
    </row>
    <row r="224" spans="1:5" s="10" customFormat="1" ht="45" x14ac:dyDescent="0.2">
      <c r="A224" s="17" t="s">
        <v>159</v>
      </c>
      <c r="B224" s="11" t="s">
        <v>592</v>
      </c>
      <c r="C224" s="19">
        <v>3845.3912700000001</v>
      </c>
      <c r="D224" s="19">
        <v>2207.28494</v>
      </c>
      <c r="E224" s="27">
        <f t="shared" si="2"/>
        <v>57.400789283010987</v>
      </c>
    </row>
    <row r="225" spans="1:5" s="10" customFormat="1" ht="45" x14ac:dyDescent="0.2">
      <c r="A225" s="17" t="s">
        <v>160</v>
      </c>
      <c r="B225" s="11" t="s">
        <v>593</v>
      </c>
      <c r="C225" s="19">
        <v>11935.3</v>
      </c>
      <c r="D225" s="19">
        <v>8074.1975400000001</v>
      </c>
      <c r="E225" s="27">
        <f t="shared" si="2"/>
        <v>67.649724263319726</v>
      </c>
    </row>
    <row r="226" spans="1:5" s="10" customFormat="1" ht="67.5" x14ac:dyDescent="0.2">
      <c r="A226" s="17" t="s">
        <v>1188</v>
      </c>
      <c r="B226" s="11" t="s">
        <v>1266</v>
      </c>
      <c r="C226" s="19">
        <v>28519.15999</v>
      </c>
      <c r="D226" s="19">
        <v>19531.715339999999</v>
      </c>
      <c r="E226" s="27">
        <f t="shared" si="2"/>
        <v>68.486292537538375</v>
      </c>
    </row>
    <row r="227" spans="1:5" s="10" customFormat="1" ht="67.5" x14ac:dyDescent="0.2">
      <c r="A227" s="17" t="s">
        <v>1189</v>
      </c>
      <c r="B227" s="11" t="s">
        <v>1267</v>
      </c>
      <c r="C227" s="19">
        <v>26697.90999</v>
      </c>
      <c r="D227" s="19">
        <v>18505.08914</v>
      </c>
      <c r="E227" s="27">
        <f t="shared" si="2"/>
        <v>69.312875603113838</v>
      </c>
    </row>
    <row r="228" spans="1:5" s="16" customFormat="1" ht="67.5" x14ac:dyDescent="0.2">
      <c r="A228" s="17" t="s">
        <v>1190</v>
      </c>
      <c r="B228" s="11" t="s">
        <v>1268</v>
      </c>
      <c r="C228" s="19">
        <v>439.15</v>
      </c>
      <c r="D228" s="19">
        <v>44.840660000000007</v>
      </c>
      <c r="E228" s="27">
        <f t="shared" si="2"/>
        <v>10.210784469998863</v>
      </c>
    </row>
    <row r="229" spans="1:5" s="10" customFormat="1" ht="67.5" x14ac:dyDescent="0.2">
      <c r="A229" s="17" t="s">
        <v>1191</v>
      </c>
      <c r="B229" s="11" t="s">
        <v>1269</v>
      </c>
      <c r="C229" s="19">
        <v>27.6</v>
      </c>
      <c r="D229" s="19">
        <v>16.896000000000001</v>
      </c>
      <c r="E229" s="27">
        <f t="shared" si="2"/>
        <v>61.217391304347821</v>
      </c>
    </row>
    <row r="230" spans="1:5" s="16" customFormat="1" ht="67.5" x14ac:dyDescent="0.2">
      <c r="A230" s="17" t="s">
        <v>1192</v>
      </c>
      <c r="B230" s="11" t="s">
        <v>1270</v>
      </c>
      <c r="C230" s="19">
        <v>958.2</v>
      </c>
      <c r="D230" s="19">
        <v>756.52142000000003</v>
      </c>
      <c r="E230" s="27">
        <f t="shared" si="2"/>
        <v>78.952350240033397</v>
      </c>
    </row>
    <row r="231" spans="1:5" s="16" customFormat="1" ht="67.5" x14ac:dyDescent="0.2">
      <c r="A231" s="17" t="s">
        <v>1193</v>
      </c>
      <c r="B231" s="11" t="s">
        <v>1271</v>
      </c>
      <c r="C231" s="19">
        <v>396.3</v>
      </c>
      <c r="D231" s="19">
        <v>208.36812</v>
      </c>
      <c r="E231" s="27">
        <f t="shared" si="2"/>
        <v>52.578380015140048</v>
      </c>
    </row>
    <row r="232" spans="1:5" s="10" customFormat="1" ht="11.25" x14ac:dyDescent="0.2">
      <c r="A232" s="24" t="s">
        <v>161</v>
      </c>
      <c r="B232" s="15" t="s">
        <v>594</v>
      </c>
      <c r="C232" s="21">
        <v>696143.5</v>
      </c>
      <c r="D232" s="21">
        <v>409915.95592000004</v>
      </c>
      <c r="E232" s="20">
        <f t="shared" si="2"/>
        <v>58.883830118359228</v>
      </c>
    </row>
    <row r="233" spans="1:5" s="10" customFormat="1" ht="11.25" x14ac:dyDescent="0.2">
      <c r="A233" s="17" t="s">
        <v>162</v>
      </c>
      <c r="B233" s="11" t="s">
        <v>595</v>
      </c>
      <c r="C233" s="19">
        <v>62534.400000000001</v>
      </c>
      <c r="D233" s="19">
        <v>40054.450060000003</v>
      </c>
      <c r="E233" s="27">
        <f t="shared" si="2"/>
        <v>64.051865948981686</v>
      </c>
    </row>
    <row r="234" spans="1:5" s="10" customFormat="1" ht="22.5" x14ac:dyDescent="0.2">
      <c r="A234" s="17" t="s">
        <v>1462</v>
      </c>
      <c r="B234" s="11" t="s">
        <v>596</v>
      </c>
      <c r="C234" s="19">
        <v>10154.5</v>
      </c>
      <c r="D234" s="19">
        <v>7789.2245000000003</v>
      </c>
      <c r="E234" s="27">
        <f t="shared" si="2"/>
        <v>76.707119996060854</v>
      </c>
    </row>
    <row r="235" spans="1:5" s="10" customFormat="1" ht="11.25" x14ac:dyDescent="0.2">
      <c r="A235" s="17" t="s">
        <v>163</v>
      </c>
      <c r="B235" s="11" t="s">
        <v>597</v>
      </c>
      <c r="C235" s="19">
        <v>9076.7999999999993</v>
      </c>
      <c r="D235" s="19">
        <v>9293.7846799999988</v>
      </c>
      <c r="E235" s="27">
        <f t="shared" si="2"/>
        <v>102.39054160056406</v>
      </c>
    </row>
    <row r="236" spans="1:5" s="10" customFormat="1" ht="11.25" x14ac:dyDescent="0.2">
      <c r="A236" s="17" t="s">
        <v>164</v>
      </c>
      <c r="B236" s="11" t="s">
        <v>598</v>
      </c>
      <c r="C236" s="19">
        <v>43303.1</v>
      </c>
      <c r="D236" s="19">
        <v>22971.440879999998</v>
      </c>
      <c r="E236" s="27">
        <f t="shared" si="2"/>
        <v>53.048028616888857</v>
      </c>
    </row>
    <row r="237" spans="1:5" s="10" customFormat="1" ht="11.25" x14ac:dyDescent="0.2">
      <c r="A237" s="17" t="s">
        <v>165</v>
      </c>
      <c r="B237" s="11" t="s">
        <v>599</v>
      </c>
      <c r="C237" s="19">
        <v>29170.6</v>
      </c>
      <c r="D237" s="19">
        <v>20526.960859999999</v>
      </c>
      <c r="E237" s="27">
        <f t="shared" si="2"/>
        <v>70.368661803322524</v>
      </c>
    </row>
    <row r="238" spans="1:5" s="10" customFormat="1" ht="11.25" x14ac:dyDescent="0.2">
      <c r="A238" s="17" t="s">
        <v>166</v>
      </c>
      <c r="B238" s="11" t="s">
        <v>600</v>
      </c>
      <c r="C238" s="19">
        <v>14132.5</v>
      </c>
      <c r="D238" s="19">
        <v>2444.48002</v>
      </c>
      <c r="E238" s="27">
        <f t="shared" si="2"/>
        <v>17.296869060675746</v>
      </c>
    </row>
    <row r="239" spans="1:5" s="10" customFormat="1" ht="11.25" x14ac:dyDescent="0.2">
      <c r="A239" s="17" t="s">
        <v>167</v>
      </c>
      <c r="B239" s="11" t="s">
        <v>601</v>
      </c>
      <c r="C239" s="19">
        <v>32757.7</v>
      </c>
      <c r="D239" s="19">
        <v>14904.11786</v>
      </c>
      <c r="E239" s="27">
        <f t="shared" si="2"/>
        <v>45.498059570726888</v>
      </c>
    </row>
    <row r="240" spans="1:5" s="10" customFormat="1" ht="33.75" x14ac:dyDescent="0.2">
      <c r="A240" s="17" t="s">
        <v>168</v>
      </c>
      <c r="B240" s="11" t="s">
        <v>602</v>
      </c>
      <c r="C240" s="19">
        <v>32103.7</v>
      </c>
      <c r="D240" s="19">
        <v>14321.63567</v>
      </c>
      <c r="E240" s="27">
        <f t="shared" si="2"/>
        <v>44.610545419998317</v>
      </c>
    </row>
    <row r="241" spans="1:8" s="16" customFormat="1" ht="33.75" x14ac:dyDescent="0.2">
      <c r="A241" s="17" t="s">
        <v>169</v>
      </c>
      <c r="B241" s="11" t="s">
        <v>603</v>
      </c>
      <c r="C241" s="19">
        <v>32103.7</v>
      </c>
      <c r="D241" s="19">
        <v>14321.63567</v>
      </c>
      <c r="E241" s="27">
        <f t="shared" si="2"/>
        <v>44.610545419998317</v>
      </c>
    </row>
    <row r="242" spans="1:8" s="16" customFormat="1" ht="22.5" x14ac:dyDescent="0.2">
      <c r="A242" s="17" t="s">
        <v>170</v>
      </c>
      <c r="B242" s="11" t="s">
        <v>604</v>
      </c>
      <c r="C242" s="19">
        <v>49</v>
      </c>
      <c r="D242" s="19">
        <v>103.06019000000001</v>
      </c>
      <c r="E242" s="27" t="s">
        <v>1449</v>
      </c>
    </row>
    <row r="243" spans="1:8" s="10" customFormat="1" ht="33.75" x14ac:dyDescent="0.2">
      <c r="A243" s="17" t="s">
        <v>1194</v>
      </c>
      <c r="B243" s="11" t="s">
        <v>605</v>
      </c>
      <c r="C243" s="19">
        <v>485</v>
      </c>
      <c r="D243" s="19">
        <v>255</v>
      </c>
      <c r="E243" s="27">
        <f t="shared" si="2"/>
        <v>52.577319587628871</v>
      </c>
    </row>
    <row r="244" spans="1:8" s="10" customFormat="1" ht="78.75" x14ac:dyDescent="0.2">
      <c r="A244" s="17" t="s">
        <v>1195</v>
      </c>
      <c r="B244" s="11" t="s">
        <v>606</v>
      </c>
      <c r="C244" s="19">
        <v>485</v>
      </c>
      <c r="D244" s="19">
        <v>255</v>
      </c>
      <c r="E244" s="27">
        <f t="shared" si="2"/>
        <v>52.577319587628871</v>
      </c>
    </row>
    <row r="245" spans="1:8" s="10" customFormat="1" ht="22.5" x14ac:dyDescent="0.2">
      <c r="A245" s="17" t="s">
        <v>171</v>
      </c>
      <c r="B245" s="11" t="s">
        <v>607</v>
      </c>
      <c r="C245" s="19">
        <v>120</v>
      </c>
      <c r="D245" s="19">
        <v>224.422</v>
      </c>
      <c r="E245" s="27">
        <f t="shared" si="2"/>
        <v>187.01833333333332</v>
      </c>
    </row>
    <row r="246" spans="1:8" s="10" customFormat="1" ht="22.5" x14ac:dyDescent="0.2">
      <c r="A246" s="17" t="s">
        <v>172</v>
      </c>
      <c r="B246" s="11" t="s">
        <v>608</v>
      </c>
      <c r="C246" s="19">
        <v>120</v>
      </c>
      <c r="D246" s="19">
        <v>224.422</v>
      </c>
      <c r="E246" s="27">
        <f t="shared" si="2"/>
        <v>187.01833333333332</v>
      </c>
    </row>
    <row r="247" spans="1:8" s="10" customFormat="1" ht="11.25" x14ac:dyDescent="0.2">
      <c r="A247" s="17" t="s">
        <v>173</v>
      </c>
      <c r="B247" s="11" t="s">
        <v>609</v>
      </c>
      <c r="C247" s="19">
        <v>600851.4</v>
      </c>
      <c r="D247" s="19">
        <v>354957.38799999998</v>
      </c>
      <c r="E247" s="27">
        <f t="shared" si="2"/>
        <v>59.075736197003117</v>
      </c>
    </row>
    <row r="248" spans="1:8" s="10" customFormat="1" ht="11.25" x14ac:dyDescent="0.2">
      <c r="A248" s="17" t="s">
        <v>174</v>
      </c>
      <c r="B248" s="11" t="s">
        <v>610</v>
      </c>
      <c r="C248" s="19">
        <v>600851.4</v>
      </c>
      <c r="D248" s="19">
        <v>354957.38799999998</v>
      </c>
      <c r="E248" s="27">
        <f t="shared" si="2"/>
        <v>59.075736197003117</v>
      </c>
    </row>
    <row r="249" spans="1:8" s="10" customFormat="1" ht="33.75" x14ac:dyDescent="0.2">
      <c r="A249" s="17" t="s">
        <v>1196</v>
      </c>
      <c r="B249" s="11" t="s">
        <v>611</v>
      </c>
      <c r="C249" s="19">
        <v>5406</v>
      </c>
      <c r="D249" s="19">
        <v>0</v>
      </c>
      <c r="E249" s="27">
        <f t="shared" si="2"/>
        <v>0</v>
      </c>
    </row>
    <row r="250" spans="1:8" s="10" customFormat="1" ht="22.5" x14ac:dyDescent="0.2">
      <c r="A250" s="17" t="s">
        <v>175</v>
      </c>
      <c r="B250" s="11" t="s">
        <v>612</v>
      </c>
      <c r="C250" s="19">
        <v>574116.4</v>
      </c>
      <c r="D250" s="19">
        <v>344184.52726</v>
      </c>
      <c r="E250" s="27">
        <f t="shared" si="2"/>
        <v>59.950304025455459</v>
      </c>
    </row>
    <row r="251" spans="1:8" s="10" customFormat="1" ht="33.75" x14ac:dyDescent="0.2">
      <c r="A251" s="17" t="s">
        <v>176</v>
      </c>
      <c r="B251" s="11" t="s">
        <v>613</v>
      </c>
      <c r="C251" s="19">
        <v>21329</v>
      </c>
      <c r="D251" s="19">
        <v>10772.86074</v>
      </c>
      <c r="E251" s="27">
        <f t="shared" si="2"/>
        <v>50.508044165221058</v>
      </c>
    </row>
    <row r="252" spans="1:8" s="10" customFormat="1" ht="21.75" x14ac:dyDescent="0.2">
      <c r="A252" s="24" t="s">
        <v>177</v>
      </c>
      <c r="B252" s="15" t="s">
        <v>614</v>
      </c>
      <c r="C252" s="21">
        <v>2392312.4845799999</v>
      </c>
      <c r="D252" s="21">
        <v>1088516.52308</v>
      </c>
      <c r="E252" s="20">
        <f t="shared" si="2"/>
        <v>45.500599528539539</v>
      </c>
    </row>
    <row r="253" spans="1:8" s="10" customFormat="1" ht="11.25" x14ac:dyDescent="0.2">
      <c r="A253" s="17" t="s">
        <v>178</v>
      </c>
      <c r="B253" s="11" t="s">
        <v>615</v>
      </c>
      <c r="C253" s="19">
        <v>63744.058349999999</v>
      </c>
      <c r="D253" s="19">
        <v>33805.773799999995</v>
      </c>
      <c r="E253" s="27">
        <f t="shared" si="2"/>
        <v>53.033607641330846</v>
      </c>
    </row>
    <row r="254" spans="1:8" s="16" customFormat="1" ht="33.75" x14ac:dyDescent="0.2">
      <c r="A254" s="17" t="s">
        <v>179</v>
      </c>
      <c r="B254" s="11" t="s">
        <v>616</v>
      </c>
      <c r="C254" s="19">
        <v>2</v>
      </c>
      <c r="D254" s="19">
        <v>0.9</v>
      </c>
      <c r="E254" s="27">
        <f t="shared" si="2"/>
        <v>45</v>
      </c>
    </row>
    <row r="255" spans="1:8" s="10" customFormat="1" ht="22.5" x14ac:dyDescent="0.2">
      <c r="A255" s="17" t="s">
        <v>180</v>
      </c>
      <c r="B255" s="11" t="s">
        <v>617</v>
      </c>
      <c r="C255" s="19">
        <v>0</v>
      </c>
      <c r="D255" s="19">
        <v>0.28999999999999998</v>
      </c>
      <c r="E255" s="27">
        <v>0</v>
      </c>
    </row>
    <row r="256" spans="1:8" s="16" customFormat="1" ht="11.25" x14ac:dyDescent="0.2">
      <c r="A256" s="17" t="s">
        <v>1931</v>
      </c>
      <c r="B256" s="35" t="s">
        <v>1947</v>
      </c>
      <c r="C256" s="27">
        <v>0</v>
      </c>
      <c r="D256" s="27">
        <v>0.1</v>
      </c>
      <c r="E256" s="27">
        <v>0</v>
      </c>
      <c r="F256" s="33"/>
      <c r="G256" s="25"/>
      <c r="H256" s="25"/>
    </row>
    <row r="257" spans="1:7" s="16" customFormat="1" ht="22.5" x14ac:dyDescent="0.2">
      <c r="A257" s="17" t="s">
        <v>181</v>
      </c>
      <c r="B257" s="11" t="s">
        <v>618</v>
      </c>
      <c r="C257" s="19">
        <v>50.3</v>
      </c>
      <c r="D257" s="19">
        <v>24.6</v>
      </c>
      <c r="E257" s="27">
        <f t="shared" si="2"/>
        <v>48.90656063618291</v>
      </c>
      <c r="F257" s="33"/>
      <c r="G257" s="28"/>
    </row>
    <row r="258" spans="1:7" s="16" customFormat="1" ht="56.25" x14ac:dyDescent="0.2">
      <c r="A258" s="17" t="s">
        <v>182</v>
      </c>
      <c r="B258" s="11" t="s">
        <v>619</v>
      </c>
      <c r="C258" s="19">
        <v>50.3</v>
      </c>
      <c r="D258" s="19">
        <v>24.6</v>
      </c>
      <c r="E258" s="27">
        <f t="shared" si="2"/>
        <v>48.90656063618291</v>
      </c>
    </row>
    <row r="259" spans="1:7" s="16" customFormat="1" ht="22.5" x14ac:dyDescent="0.2">
      <c r="A259" s="17" t="s">
        <v>183</v>
      </c>
      <c r="B259" s="11" t="s">
        <v>620</v>
      </c>
      <c r="C259" s="19">
        <v>108.3</v>
      </c>
      <c r="D259" s="19">
        <v>67.976199999999992</v>
      </c>
      <c r="E259" s="27">
        <f t="shared" si="2"/>
        <v>62.766574330563238</v>
      </c>
    </row>
    <row r="260" spans="1:7" s="10" customFormat="1" ht="45" x14ac:dyDescent="0.2">
      <c r="A260" s="17" t="s">
        <v>184</v>
      </c>
      <c r="B260" s="11" t="s">
        <v>621</v>
      </c>
      <c r="C260" s="19">
        <v>108.3</v>
      </c>
      <c r="D260" s="19">
        <v>67.976199999999992</v>
      </c>
      <c r="E260" s="27">
        <f t="shared" si="2"/>
        <v>62.766574330563238</v>
      </c>
    </row>
    <row r="261" spans="1:7" s="10" customFormat="1" ht="11.25" x14ac:dyDescent="0.2">
      <c r="A261" s="17" t="s">
        <v>185</v>
      </c>
      <c r="B261" s="11" t="s">
        <v>622</v>
      </c>
      <c r="C261" s="19">
        <v>63583.458350000001</v>
      </c>
      <c r="D261" s="19">
        <v>33711.907599999999</v>
      </c>
      <c r="E261" s="27">
        <f t="shared" si="2"/>
        <v>53.01993391808012</v>
      </c>
    </row>
    <row r="262" spans="1:7" s="10" customFormat="1" ht="22.5" x14ac:dyDescent="0.2">
      <c r="A262" s="17" t="s">
        <v>1831</v>
      </c>
      <c r="B262" s="11" t="s">
        <v>1877</v>
      </c>
      <c r="C262" s="19">
        <v>0</v>
      </c>
      <c r="D262" s="19">
        <v>0.2</v>
      </c>
      <c r="E262" s="27">
        <v>0</v>
      </c>
    </row>
    <row r="263" spans="1:7" s="10" customFormat="1" ht="22.5" x14ac:dyDescent="0.2">
      <c r="A263" s="17" t="s">
        <v>186</v>
      </c>
      <c r="B263" s="11" t="s">
        <v>623</v>
      </c>
      <c r="C263" s="19">
        <v>38061.300000000003</v>
      </c>
      <c r="D263" s="19">
        <v>19258.462749999999</v>
      </c>
      <c r="E263" s="27">
        <f t="shared" si="2"/>
        <v>50.598541694582153</v>
      </c>
    </row>
    <row r="264" spans="1:7" s="10" customFormat="1" ht="22.5" x14ac:dyDescent="0.2">
      <c r="A264" s="17" t="s">
        <v>187</v>
      </c>
      <c r="B264" s="11" t="s">
        <v>624</v>
      </c>
      <c r="C264" s="19">
        <v>7323.6580000000004</v>
      </c>
      <c r="D264" s="19">
        <v>5164.0429000000004</v>
      </c>
      <c r="E264" s="27">
        <f t="shared" si="2"/>
        <v>70.511797519764031</v>
      </c>
    </row>
    <row r="265" spans="1:7" s="10" customFormat="1" ht="22.5" x14ac:dyDescent="0.2">
      <c r="A265" s="17" t="s">
        <v>1197</v>
      </c>
      <c r="B265" s="11" t="s">
        <v>1272</v>
      </c>
      <c r="C265" s="19">
        <v>12121.90035</v>
      </c>
      <c r="D265" s="19">
        <v>6075.7967099999996</v>
      </c>
      <c r="E265" s="27">
        <f t="shared" si="2"/>
        <v>50.122476959646015</v>
      </c>
    </row>
    <row r="266" spans="1:7" s="10" customFormat="1" ht="22.5" x14ac:dyDescent="0.2">
      <c r="A266" s="17" t="s">
        <v>188</v>
      </c>
      <c r="B266" s="11" t="s">
        <v>625</v>
      </c>
      <c r="C266" s="19">
        <v>652.6</v>
      </c>
      <c r="D266" s="19">
        <v>403.53994</v>
      </c>
      <c r="E266" s="27">
        <f t="shared" si="2"/>
        <v>61.835724793135149</v>
      </c>
    </row>
    <row r="267" spans="1:7" s="16" customFormat="1" ht="22.5" x14ac:dyDescent="0.2">
      <c r="A267" s="17" t="s">
        <v>189</v>
      </c>
      <c r="B267" s="11" t="s">
        <v>626</v>
      </c>
      <c r="C267" s="19">
        <v>3928.7</v>
      </c>
      <c r="D267" s="19">
        <v>1833.2187799999999</v>
      </c>
      <c r="E267" s="27">
        <f t="shared" si="2"/>
        <v>46.662223636317357</v>
      </c>
    </row>
    <row r="268" spans="1:7" s="10" customFormat="1" ht="22.5" x14ac:dyDescent="0.2">
      <c r="A268" s="17" t="s">
        <v>190</v>
      </c>
      <c r="B268" s="11" t="s">
        <v>627</v>
      </c>
      <c r="C268" s="19">
        <v>1495.3</v>
      </c>
      <c r="D268" s="19">
        <v>976.64652000000001</v>
      </c>
      <c r="E268" s="27">
        <f t="shared" si="2"/>
        <v>65.314419848859757</v>
      </c>
    </row>
    <row r="269" spans="1:7" s="10" customFormat="1" ht="11.25" x14ac:dyDescent="0.2">
      <c r="A269" s="17" t="s">
        <v>191</v>
      </c>
      <c r="B269" s="11" t="s">
        <v>628</v>
      </c>
      <c r="C269" s="19">
        <v>2328568.4262299999</v>
      </c>
      <c r="D269" s="19">
        <v>1054710.7492799999</v>
      </c>
      <c r="E269" s="27">
        <f t="shared" si="2"/>
        <v>45.294385056470006</v>
      </c>
    </row>
    <row r="270" spans="1:7" s="10" customFormat="1" ht="22.5" x14ac:dyDescent="0.2">
      <c r="A270" s="17" t="s">
        <v>192</v>
      </c>
      <c r="B270" s="11" t="s">
        <v>629</v>
      </c>
      <c r="C270" s="19">
        <v>25297.18447</v>
      </c>
      <c r="D270" s="19">
        <v>19055.782469999998</v>
      </c>
      <c r="E270" s="27">
        <f t="shared" si="2"/>
        <v>75.327681199456421</v>
      </c>
    </row>
    <row r="271" spans="1:7" s="10" customFormat="1" ht="22.5" x14ac:dyDescent="0.2">
      <c r="A271" s="17" t="s">
        <v>193</v>
      </c>
      <c r="B271" s="11" t="s">
        <v>630</v>
      </c>
      <c r="C271" s="19">
        <v>6508.1</v>
      </c>
      <c r="D271" s="19">
        <v>3765.6375699999999</v>
      </c>
      <c r="E271" s="27">
        <f t="shared" si="2"/>
        <v>57.860782255957957</v>
      </c>
    </row>
    <row r="272" spans="1:7" s="10" customFormat="1" ht="22.5" x14ac:dyDescent="0.2">
      <c r="A272" s="17" t="s">
        <v>194</v>
      </c>
      <c r="B272" s="11" t="s">
        <v>631</v>
      </c>
      <c r="C272" s="19">
        <v>6682.6840700000002</v>
      </c>
      <c r="D272" s="19">
        <v>7118.0300199999992</v>
      </c>
      <c r="E272" s="27">
        <f t="shared" si="2"/>
        <v>106.51453735415026</v>
      </c>
    </row>
    <row r="273" spans="1:5" s="10" customFormat="1" ht="22.5" x14ac:dyDescent="0.2">
      <c r="A273" s="17" t="s">
        <v>1198</v>
      </c>
      <c r="B273" s="11" t="s">
        <v>1273</v>
      </c>
      <c r="C273" s="19">
        <v>9330.7000000000007</v>
      </c>
      <c r="D273" s="19">
        <v>6097.6665999999996</v>
      </c>
      <c r="E273" s="27">
        <f t="shared" si="2"/>
        <v>65.350580342310863</v>
      </c>
    </row>
    <row r="274" spans="1:5" s="10" customFormat="1" ht="22.5" x14ac:dyDescent="0.2">
      <c r="A274" s="17" t="s">
        <v>195</v>
      </c>
      <c r="B274" s="11" t="s">
        <v>632</v>
      </c>
      <c r="C274" s="19">
        <v>2157.5700000000002</v>
      </c>
      <c r="D274" s="19">
        <v>1400.2705700000001</v>
      </c>
      <c r="E274" s="27">
        <f t="shared" si="2"/>
        <v>64.900354102068533</v>
      </c>
    </row>
    <row r="275" spans="1:5" s="10" customFormat="1" ht="22.5" x14ac:dyDescent="0.2">
      <c r="A275" s="17" t="s">
        <v>196</v>
      </c>
      <c r="B275" s="11" t="s">
        <v>633</v>
      </c>
      <c r="C275" s="19">
        <v>210.43039999999999</v>
      </c>
      <c r="D275" s="19">
        <v>172.08326</v>
      </c>
      <c r="E275" s="27">
        <f t="shared" si="2"/>
        <v>81.776806012819435</v>
      </c>
    </row>
    <row r="276" spans="1:5" s="10" customFormat="1" ht="22.5" x14ac:dyDescent="0.2">
      <c r="A276" s="17" t="s">
        <v>197</v>
      </c>
      <c r="B276" s="11" t="s">
        <v>634</v>
      </c>
      <c r="C276" s="19">
        <v>407.7</v>
      </c>
      <c r="D276" s="19">
        <v>502.09444999999999</v>
      </c>
      <c r="E276" s="27">
        <f t="shared" si="2"/>
        <v>123.15291881285259</v>
      </c>
    </row>
    <row r="277" spans="1:5" s="16" customFormat="1" ht="11.25" x14ac:dyDescent="0.2">
      <c r="A277" s="17" t="s">
        <v>198</v>
      </c>
      <c r="B277" s="11" t="s">
        <v>635</v>
      </c>
      <c r="C277" s="19">
        <v>2303271.2417600001</v>
      </c>
      <c r="D277" s="19">
        <v>1035654.9668099999</v>
      </c>
      <c r="E277" s="27">
        <f t="shared" si="2"/>
        <v>44.964524717402547</v>
      </c>
    </row>
    <row r="278" spans="1:5" s="16" customFormat="1" ht="22.5" x14ac:dyDescent="0.2">
      <c r="A278" s="17" t="s">
        <v>199</v>
      </c>
      <c r="B278" s="11" t="s">
        <v>636</v>
      </c>
      <c r="C278" s="19">
        <v>2273502.7000000002</v>
      </c>
      <c r="D278" s="19">
        <v>991195.60352999996</v>
      </c>
      <c r="E278" s="27">
        <f t="shared" si="2"/>
        <v>43.597731532493889</v>
      </c>
    </row>
    <row r="279" spans="1:5" s="10" customFormat="1" ht="11.25" x14ac:dyDescent="0.2">
      <c r="A279" s="17" t="s">
        <v>200</v>
      </c>
      <c r="B279" s="11" t="s">
        <v>637</v>
      </c>
      <c r="C279" s="19">
        <v>21678.826000000001</v>
      </c>
      <c r="D279" s="19">
        <v>31269.273920000003</v>
      </c>
      <c r="E279" s="27">
        <f t="shared" si="2"/>
        <v>144.23877898185077</v>
      </c>
    </row>
    <row r="280" spans="1:5" s="10" customFormat="1" ht="11.25" x14ac:dyDescent="0.2">
      <c r="A280" s="17" t="s">
        <v>1199</v>
      </c>
      <c r="B280" s="11" t="s">
        <v>1274</v>
      </c>
      <c r="C280" s="19">
        <v>497.2</v>
      </c>
      <c r="D280" s="19">
        <v>1629.8048600000002</v>
      </c>
      <c r="E280" s="27" t="s">
        <v>1449</v>
      </c>
    </row>
    <row r="281" spans="1:5" s="10" customFormat="1" ht="11.25" x14ac:dyDescent="0.2">
      <c r="A281" s="17" t="s">
        <v>201</v>
      </c>
      <c r="B281" s="11" t="s">
        <v>638</v>
      </c>
      <c r="C281" s="19">
        <v>1150.3800000000001</v>
      </c>
      <c r="D281" s="19">
        <v>10380.66108</v>
      </c>
      <c r="E281" s="27" t="s">
        <v>1449</v>
      </c>
    </row>
    <row r="282" spans="1:5" s="10" customFormat="1" ht="11.25" x14ac:dyDescent="0.2">
      <c r="A282" s="17" t="s">
        <v>202</v>
      </c>
      <c r="B282" s="11" t="s">
        <v>639</v>
      </c>
      <c r="C282" s="19">
        <v>807.07524999999998</v>
      </c>
      <c r="D282" s="19">
        <v>945.54436999999996</v>
      </c>
      <c r="E282" s="27">
        <f t="shared" ref="E282:E342" si="3">D282/C282*100</f>
        <v>117.15690327512831</v>
      </c>
    </row>
    <row r="283" spans="1:5" s="10" customFormat="1" ht="11.25" x14ac:dyDescent="0.2">
      <c r="A283" s="17" t="s">
        <v>203</v>
      </c>
      <c r="B283" s="11" t="s">
        <v>640</v>
      </c>
      <c r="C283" s="19">
        <v>5635.0605099999993</v>
      </c>
      <c r="D283" s="19">
        <v>234.07905</v>
      </c>
      <c r="E283" s="27">
        <f t="shared" si="3"/>
        <v>4.1539758017611774</v>
      </c>
    </row>
    <row r="284" spans="1:5" s="10" customFormat="1" ht="21.75" x14ac:dyDescent="0.2">
      <c r="A284" s="24" t="s">
        <v>204</v>
      </c>
      <c r="B284" s="15" t="s">
        <v>641</v>
      </c>
      <c r="C284" s="21">
        <v>940106.41892999993</v>
      </c>
      <c r="D284" s="21">
        <v>936478.20539000002</v>
      </c>
      <c r="E284" s="20">
        <f t="shared" si="3"/>
        <v>99.614063528666321</v>
      </c>
    </row>
    <row r="285" spans="1:5" s="10" customFormat="1" ht="11.25" x14ac:dyDescent="0.2">
      <c r="A285" s="17" t="s">
        <v>205</v>
      </c>
      <c r="B285" s="11" t="s">
        <v>642</v>
      </c>
      <c r="C285" s="19">
        <v>4523.75</v>
      </c>
      <c r="D285" s="19">
        <v>4758.4373700000006</v>
      </c>
      <c r="E285" s="27">
        <f t="shared" si="3"/>
        <v>105.18789433545179</v>
      </c>
    </row>
    <row r="286" spans="1:5" s="10" customFormat="1" ht="22.5" x14ac:dyDescent="0.2">
      <c r="A286" s="17" t="s">
        <v>1079</v>
      </c>
      <c r="B286" s="11" t="s">
        <v>1090</v>
      </c>
      <c r="C286" s="19">
        <v>339.6</v>
      </c>
      <c r="D286" s="19">
        <v>265.78737000000001</v>
      </c>
      <c r="E286" s="27">
        <f t="shared" si="3"/>
        <v>78.264832155477023</v>
      </c>
    </row>
    <row r="287" spans="1:5" s="10" customFormat="1" ht="22.5" x14ac:dyDescent="0.2">
      <c r="A287" s="17" t="s">
        <v>206</v>
      </c>
      <c r="B287" s="11" t="s">
        <v>643</v>
      </c>
      <c r="C287" s="19">
        <v>3815.6</v>
      </c>
      <c r="D287" s="19">
        <v>3924.1</v>
      </c>
      <c r="E287" s="27">
        <f t="shared" si="3"/>
        <v>102.84358947478771</v>
      </c>
    </row>
    <row r="288" spans="1:5" s="10" customFormat="1" ht="22.5" x14ac:dyDescent="0.2">
      <c r="A288" s="17" t="s">
        <v>1672</v>
      </c>
      <c r="B288" s="11" t="s">
        <v>1725</v>
      </c>
      <c r="C288" s="19">
        <v>368.55</v>
      </c>
      <c r="D288" s="19">
        <v>368.55</v>
      </c>
      <c r="E288" s="27">
        <f t="shared" si="3"/>
        <v>100</v>
      </c>
    </row>
    <row r="289" spans="1:5" s="16" customFormat="1" ht="22.5" x14ac:dyDescent="0.2">
      <c r="A289" s="17" t="s">
        <v>1932</v>
      </c>
      <c r="B289" s="11" t="s">
        <v>1948</v>
      </c>
      <c r="C289" s="19">
        <v>0</v>
      </c>
      <c r="D289" s="19">
        <v>200</v>
      </c>
      <c r="E289" s="27">
        <v>0</v>
      </c>
    </row>
    <row r="290" spans="1:5" s="10" customFormat="1" ht="45" x14ac:dyDescent="0.2">
      <c r="A290" s="17" t="s">
        <v>207</v>
      </c>
      <c r="B290" s="11" t="s">
        <v>644</v>
      </c>
      <c r="C290" s="19">
        <v>112453.8</v>
      </c>
      <c r="D290" s="19">
        <v>80675.497650000005</v>
      </c>
      <c r="E290" s="27">
        <f t="shared" si="3"/>
        <v>71.741015110205268</v>
      </c>
    </row>
    <row r="291" spans="1:5" s="10" customFormat="1" ht="67.5" x14ac:dyDescent="0.2">
      <c r="A291" s="17" t="s">
        <v>1604</v>
      </c>
      <c r="B291" s="11" t="s">
        <v>1635</v>
      </c>
      <c r="C291" s="19">
        <v>179.8</v>
      </c>
      <c r="D291" s="19">
        <v>284.85759999999999</v>
      </c>
      <c r="E291" s="27">
        <f t="shared" si="3"/>
        <v>158.430255839822</v>
      </c>
    </row>
    <row r="292" spans="1:5" s="10" customFormat="1" ht="67.5" x14ac:dyDescent="0.2">
      <c r="A292" s="17" t="s">
        <v>208</v>
      </c>
      <c r="B292" s="11" t="s">
        <v>645</v>
      </c>
      <c r="C292" s="19">
        <v>939.4</v>
      </c>
      <c r="D292" s="19">
        <v>388.58584999999999</v>
      </c>
      <c r="E292" s="27">
        <f t="shared" si="3"/>
        <v>41.365323610815416</v>
      </c>
    </row>
    <row r="293" spans="1:5" s="10" customFormat="1" ht="56.25" x14ac:dyDescent="0.2">
      <c r="A293" s="17" t="s">
        <v>1605</v>
      </c>
      <c r="B293" s="11" t="s">
        <v>1636</v>
      </c>
      <c r="C293" s="19">
        <v>24.4</v>
      </c>
      <c r="D293" s="19">
        <v>36.270000000000003</v>
      </c>
      <c r="E293" s="27">
        <f t="shared" si="3"/>
        <v>148.64754098360658</v>
      </c>
    </row>
    <row r="294" spans="1:5" s="10" customFormat="1" ht="56.25" x14ac:dyDescent="0.2">
      <c r="A294" s="17" t="s">
        <v>209</v>
      </c>
      <c r="B294" s="11" t="s">
        <v>646</v>
      </c>
      <c r="C294" s="19">
        <v>939.4</v>
      </c>
      <c r="D294" s="19">
        <v>388.58584999999999</v>
      </c>
      <c r="E294" s="27">
        <f t="shared" si="3"/>
        <v>41.365323610815416</v>
      </c>
    </row>
    <row r="295" spans="1:5" s="16" customFormat="1" ht="67.5" x14ac:dyDescent="0.2">
      <c r="A295" s="17" t="s">
        <v>1606</v>
      </c>
      <c r="B295" s="11" t="s">
        <v>1637</v>
      </c>
      <c r="C295" s="19">
        <v>155.4</v>
      </c>
      <c r="D295" s="19">
        <v>248.58760000000001</v>
      </c>
      <c r="E295" s="27">
        <f t="shared" si="3"/>
        <v>159.96628056628057</v>
      </c>
    </row>
    <row r="296" spans="1:5" s="10" customFormat="1" ht="56.25" x14ac:dyDescent="0.2">
      <c r="A296" s="17" t="s">
        <v>210</v>
      </c>
      <c r="B296" s="11" t="s">
        <v>647</v>
      </c>
      <c r="C296" s="19">
        <v>109479.1</v>
      </c>
      <c r="D296" s="19">
        <v>72711.109939999995</v>
      </c>
      <c r="E296" s="27">
        <f t="shared" si="3"/>
        <v>66.415516696794171</v>
      </c>
    </row>
    <row r="297" spans="1:5" s="16" customFormat="1" ht="56.25" x14ac:dyDescent="0.2">
      <c r="A297" s="17" t="s">
        <v>211</v>
      </c>
      <c r="B297" s="11" t="s">
        <v>648</v>
      </c>
      <c r="C297" s="19">
        <v>0</v>
      </c>
      <c r="D297" s="19">
        <v>276.89820000000003</v>
      </c>
      <c r="E297" s="27">
        <v>0</v>
      </c>
    </row>
    <row r="298" spans="1:5" s="16" customFormat="1" ht="56.25" x14ac:dyDescent="0.2">
      <c r="A298" s="17" t="s">
        <v>1200</v>
      </c>
      <c r="B298" s="11" t="s">
        <v>1275</v>
      </c>
      <c r="C298" s="19">
        <v>0</v>
      </c>
      <c r="D298" s="19">
        <v>2415.1759999999999</v>
      </c>
      <c r="E298" s="27">
        <v>0</v>
      </c>
    </row>
    <row r="299" spans="1:5" s="10" customFormat="1" ht="56.25" x14ac:dyDescent="0.2">
      <c r="A299" s="17" t="s">
        <v>1673</v>
      </c>
      <c r="B299" s="11" t="s">
        <v>1726</v>
      </c>
      <c r="C299" s="19">
        <v>0</v>
      </c>
      <c r="D299" s="19">
        <v>252.37</v>
      </c>
      <c r="E299" s="27">
        <v>0</v>
      </c>
    </row>
    <row r="300" spans="1:5" s="10" customFormat="1" ht="56.25" x14ac:dyDescent="0.2">
      <c r="A300" s="17" t="s">
        <v>1674</v>
      </c>
      <c r="B300" s="11" t="s">
        <v>1727</v>
      </c>
      <c r="C300" s="19">
        <v>0</v>
      </c>
      <c r="D300" s="19">
        <v>82.498199999999997</v>
      </c>
      <c r="E300" s="27">
        <v>0</v>
      </c>
    </row>
    <row r="301" spans="1:5" s="10" customFormat="1" ht="56.25" x14ac:dyDescent="0.2">
      <c r="A301" s="17" t="s">
        <v>212</v>
      </c>
      <c r="B301" s="11" t="s">
        <v>649</v>
      </c>
      <c r="C301" s="19">
        <v>109479.1</v>
      </c>
      <c r="D301" s="19">
        <v>72711.109939999995</v>
      </c>
      <c r="E301" s="27">
        <f t="shared" si="3"/>
        <v>66.415516696794171</v>
      </c>
    </row>
    <row r="302" spans="1:5" s="10" customFormat="1" ht="56.25" x14ac:dyDescent="0.2">
      <c r="A302" s="17" t="s">
        <v>1429</v>
      </c>
      <c r="B302" s="11" t="s">
        <v>1430</v>
      </c>
      <c r="C302" s="19">
        <v>0</v>
      </c>
      <c r="D302" s="19">
        <v>194.4</v>
      </c>
      <c r="E302" s="27">
        <v>0</v>
      </c>
    </row>
    <row r="303" spans="1:5" s="10" customFormat="1" ht="56.25" x14ac:dyDescent="0.2">
      <c r="A303" s="17" t="s">
        <v>1201</v>
      </c>
      <c r="B303" s="11" t="s">
        <v>1276</v>
      </c>
      <c r="C303" s="19">
        <v>0</v>
      </c>
      <c r="D303" s="19">
        <v>2415.1759999999999</v>
      </c>
      <c r="E303" s="27">
        <v>0</v>
      </c>
    </row>
    <row r="304" spans="1:5" s="10" customFormat="1" ht="56.25" x14ac:dyDescent="0.2">
      <c r="A304" s="17" t="s">
        <v>1675</v>
      </c>
      <c r="B304" s="11" t="s">
        <v>1728</v>
      </c>
      <c r="C304" s="19">
        <v>0</v>
      </c>
      <c r="D304" s="19">
        <v>252.37</v>
      </c>
      <c r="E304" s="27">
        <v>0</v>
      </c>
    </row>
    <row r="305" spans="1:5" s="10" customFormat="1" ht="56.25" x14ac:dyDescent="0.2">
      <c r="A305" s="17" t="s">
        <v>213</v>
      </c>
      <c r="B305" s="11" t="s">
        <v>650</v>
      </c>
      <c r="C305" s="19">
        <v>57.2</v>
      </c>
      <c r="D305" s="19">
        <v>3771.6647699999999</v>
      </c>
      <c r="E305" s="27" t="s">
        <v>1449</v>
      </c>
    </row>
    <row r="306" spans="1:5" s="10" customFormat="1" ht="56.25" x14ac:dyDescent="0.2">
      <c r="A306" s="17" t="s">
        <v>1676</v>
      </c>
      <c r="B306" s="11" t="s">
        <v>1729</v>
      </c>
      <c r="C306" s="19">
        <v>0</v>
      </c>
      <c r="D306" s="19">
        <v>165.52245000000002</v>
      </c>
      <c r="E306" s="27">
        <v>0</v>
      </c>
    </row>
    <row r="307" spans="1:5" s="10" customFormat="1" ht="56.25" x14ac:dyDescent="0.2">
      <c r="A307" s="17" t="s">
        <v>214</v>
      </c>
      <c r="B307" s="11" t="s">
        <v>651</v>
      </c>
      <c r="C307" s="19">
        <v>1240.5</v>
      </c>
      <c r="D307" s="19">
        <v>240.5</v>
      </c>
      <c r="E307" s="27">
        <f t="shared" si="3"/>
        <v>19.387343812978639</v>
      </c>
    </row>
    <row r="308" spans="1:5" s="16" customFormat="1" ht="56.25" x14ac:dyDescent="0.2">
      <c r="A308" s="17" t="s">
        <v>1677</v>
      </c>
      <c r="B308" s="11" t="s">
        <v>1730</v>
      </c>
      <c r="C308" s="19">
        <v>0</v>
      </c>
      <c r="D308" s="19">
        <v>136.0719</v>
      </c>
      <c r="E308" s="27">
        <v>0</v>
      </c>
    </row>
    <row r="309" spans="1:5" s="16" customFormat="1" ht="56.25" x14ac:dyDescent="0.2">
      <c r="A309" s="17" t="s">
        <v>1933</v>
      </c>
      <c r="B309" s="11" t="s">
        <v>1949</v>
      </c>
      <c r="C309" s="19">
        <v>525</v>
      </c>
      <c r="D309" s="19">
        <v>6.94E-3</v>
      </c>
      <c r="E309" s="27">
        <v>0</v>
      </c>
    </row>
    <row r="310" spans="1:5" s="10" customFormat="1" ht="56.25" x14ac:dyDescent="0.2">
      <c r="A310" s="17" t="s">
        <v>1832</v>
      </c>
      <c r="B310" s="11" t="s">
        <v>1878</v>
      </c>
      <c r="C310" s="19">
        <v>32.799999999999997</v>
      </c>
      <c r="D310" s="19">
        <v>32.734000000000002</v>
      </c>
      <c r="E310" s="27">
        <f t="shared" si="3"/>
        <v>99.798780487804891</v>
      </c>
    </row>
    <row r="311" spans="1:5" s="10" customFormat="1" ht="56.25" x14ac:dyDescent="0.2">
      <c r="A311" s="17" t="s">
        <v>1678</v>
      </c>
      <c r="B311" s="11" t="s">
        <v>1731</v>
      </c>
      <c r="C311" s="19">
        <v>0</v>
      </c>
      <c r="D311" s="19">
        <v>36.910449999999997</v>
      </c>
      <c r="E311" s="27">
        <v>0</v>
      </c>
    </row>
    <row r="312" spans="1:5" s="10" customFormat="1" ht="56.25" x14ac:dyDescent="0.2">
      <c r="A312" s="17" t="s">
        <v>215</v>
      </c>
      <c r="B312" s="11" t="s">
        <v>652</v>
      </c>
      <c r="C312" s="19">
        <v>57.2</v>
      </c>
      <c r="D312" s="19">
        <v>3771.6647699999999</v>
      </c>
      <c r="E312" s="27" t="s">
        <v>1449</v>
      </c>
    </row>
    <row r="313" spans="1:5" s="10" customFormat="1" ht="56.25" x14ac:dyDescent="0.2">
      <c r="A313" s="17" t="s">
        <v>1833</v>
      </c>
      <c r="B313" s="11" t="s">
        <v>1879</v>
      </c>
      <c r="C313" s="19">
        <v>0</v>
      </c>
      <c r="D313" s="19">
        <v>128.61199999999999</v>
      </c>
      <c r="E313" s="27">
        <v>0</v>
      </c>
    </row>
    <row r="314" spans="1:5" s="10" customFormat="1" ht="56.25" x14ac:dyDescent="0.2">
      <c r="A314" s="17" t="s">
        <v>216</v>
      </c>
      <c r="B314" s="11" t="s">
        <v>653</v>
      </c>
      <c r="C314" s="19">
        <v>1240.5</v>
      </c>
      <c r="D314" s="19">
        <v>240.5</v>
      </c>
      <c r="E314" s="27">
        <f t="shared" si="3"/>
        <v>19.387343812978639</v>
      </c>
    </row>
    <row r="315" spans="1:5" s="10" customFormat="1" ht="56.25" x14ac:dyDescent="0.2">
      <c r="A315" s="17" t="s">
        <v>1679</v>
      </c>
      <c r="B315" s="11" t="s">
        <v>1732</v>
      </c>
      <c r="C315" s="19">
        <v>0</v>
      </c>
      <c r="D315" s="19">
        <v>136.0719</v>
      </c>
      <c r="E315" s="27">
        <v>0</v>
      </c>
    </row>
    <row r="316" spans="1:5" s="10" customFormat="1" ht="56.25" x14ac:dyDescent="0.2">
      <c r="A316" s="17" t="s">
        <v>1934</v>
      </c>
      <c r="B316" s="11" t="s">
        <v>1950</v>
      </c>
      <c r="C316" s="19">
        <v>525</v>
      </c>
      <c r="D316" s="19">
        <v>6.94E-3</v>
      </c>
      <c r="E316" s="27">
        <v>0</v>
      </c>
    </row>
    <row r="317" spans="1:5" s="10" customFormat="1" ht="56.25" x14ac:dyDescent="0.2">
      <c r="A317" s="17" t="s">
        <v>1834</v>
      </c>
      <c r="B317" s="11" t="s">
        <v>1880</v>
      </c>
      <c r="C317" s="19">
        <v>32.799999999999997</v>
      </c>
      <c r="D317" s="19">
        <v>32.734000000000002</v>
      </c>
      <c r="E317" s="27">
        <f t="shared" si="3"/>
        <v>99.798780487804891</v>
      </c>
    </row>
    <row r="318" spans="1:5" s="10" customFormat="1" ht="22.5" x14ac:dyDescent="0.2">
      <c r="A318" s="17" t="s">
        <v>217</v>
      </c>
      <c r="B318" s="11" t="s">
        <v>654</v>
      </c>
      <c r="C318" s="19">
        <v>502219.37312</v>
      </c>
      <c r="D318" s="19">
        <v>608886.48161000002</v>
      </c>
      <c r="E318" s="27">
        <f t="shared" si="3"/>
        <v>121.23914651626015</v>
      </c>
    </row>
    <row r="319" spans="1:5" s="10" customFormat="1" ht="22.5" x14ac:dyDescent="0.2">
      <c r="A319" s="17" t="s">
        <v>218</v>
      </c>
      <c r="B319" s="11" t="s">
        <v>655</v>
      </c>
      <c r="C319" s="19">
        <v>157514.43781999999</v>
      </c>
      <c r="D319" s="19">
        <v>216394.09338000001</v>
      </c>
      <c r="E319" s="27">
        <f t="shared" si="3"/>
        <v>137.3804816719626</v>
      </c>
    </row>
    <row r="320" spans="1:5" s="10" customFormat="1" ht="33.75" x14ac:dyDescent="0.2">
      <c r="A320" s="17" t="s">
        <v>219</v>
      </c>
      <c r="B320" s="11" t="s">
        <v>656</v>
      </c>
      <c r="C320" s="19">
        <v>73030.284329999995</v>
      </c>
      <c r="D320" s="19">
        <v>86020.023969999995</v>
      </c>
      <c r="E320" s="27">
        <f t="shared" si="3"/>
        <v>117.78678497444103</v>
      </c>
    </row>
    <row r="321" spans="1:8" s="16" customFormat="1" ht="33.75" x14ac:dyDescent="0.2">
      <c r="A321" s="17" t="s">
        <v>1202</v>
      </c>
      <c r="B321" s="11" t="s">
        <v>1277</v>
      </c>
      <c r="C321" s="19">
        <v>19968</v>
      </c>
      <c r="D321" s="19">
        <v>19201.128760000003</v>
      </c>
      <c r="E321" s="27">
        <f t="shared" si="3"/>
        <v>96.159498998397453</v>
      </c>
    </row>
    <row r="322" spans="1:8" s="10" customFormat="1" ht="33.75" x14ac:dyDescent="0.2">
      <c r="A322" s="17" t="s">
        <v>220</v>
      </c>
      <c r="B322" s="11" t="s">
        <v>657</v>
      </c>
      <c r="C322" s="19">
        <v>42581.53</v>
      </c>
      <c r="D322" s="19">
        <v>88682.057879999993</v>
      </c>
      <c r="E322" s="27" t="s">
        <v>1449</v>
      </c>
    </row>
    <row r="323" spans="1:8" s="16" customFormat="1" ht="33.75" x14ac:dyDescent="0.2">
      <c r="A323" s="17" t="s">
        <v>221</v>
      </c>
      <c r="B323" s="35" t="s">
        <v>658</v>
      </c>
      <c r="C323" s="27">
        <v>21934.623489999998</v>
      </c>
      <c r="D323" s="27">
        <v>22490.88277</v>
      </c>
      <c r="E323" s="27">
        <f t="shared" si="3"/>
        <v>102.53598736378402</v>
      </c>
      <c r="F323" s="33"/>
      <c r="G323" s="25"/>
      <c r="H323" s="25"/>
    </row>
    <row r="324" spans="1:8" s="16" customFormat="1" ht="33.75" x14ac:dyDescent="0.2">
      <c r="A324" s="17" t="s">
        <v>222</v>
      </c>
      <c r="B324" s="11" t="s">
        <v>659</v>
      </c>
      <c r="C324" s="19">
        <v>344704.93530000001</v>
      </c>
      <c r="D324" s="19">
        <v>392492.38823000004</v>
      </c>
      <c r="E324" s="27">
        <f t="shared" si="3"/>
        <v>113.86329235130044</v>
      </c>
      <c r="F324" s="33"/>
      <c r="G324" s="28"/>
    </row>
    <row r="325" spans="1:8" s="16" customFormat="1" ht="33.75" x14ac:dyDescent="0.2">
      <c r="A325" s="17" t="s">
        <v>223</v>
      </c>
      <c r="B325" s="11" t="s">
        <v>660</v>
      </c>
      <c r="C325" s="19">
        <v>14769.3</v>
      </c>
      <c r="D325" s="19">
        <v>14817.406269999999</v>
      </c>
      <c r="E325" s="27">
        <f t="shared" si="3"/>
        <v>100.32571800965518</v>
      </c>
    </row>
    <row r="326" spans="1:8" s="16" customFormat="1" ht="33.75" x14ac:dyDescent="0.2">
      <c r="A326" s="17" t="s">
        <v>224</v>
      </c>
      <c r="B326" s="11" t="s">
        <v>661</v>
      </c>
      <c r="C326" s="19">
        <v>78910.610830000005</v>
      </c>
      <c r="D326" s="19">
        <v>78158.788910000003</v>
      </c>
      <c r="E326" s="27">
        <f t="shared" si="3"/>
        <v>99.047248637297102</v>
      </c>
    </row>
    <row r="327" spans="1:8" s="10" customFormat="1" ht="33.75" x14ac:dyDescent="0.2">
      <c r="A327" s="17" t="s">
        <v>1445</v>
      </c>
      <c r="B327" s="11" t="s">
        <v>1446</v>
      </c>
      <c r="C327" s="19">
        <v>14371.3</v>
      </c>
      <c r="D327" s="19">
        <v>2197.8090000000002</v>
      </c>
      <c r="E327" s="27">
        <f t="shared" si="3"/>
        <v>15.293042383082952</v>
      </c>
    </row>
    <row r="328" spans="1:8" s="10" customFormat="1" ht="33.75" x14ac:dyDescent="0.2">
      <c r="A328" s="17" t="s">
        <v>1680</v>
      </c>
      <c r="B328" s="11" t="s">
        <v>1733</v>
      </c>
      <c r="C328" s="19">
        <v>539.1</v>
      </c>
      <c r="D328" s="19">
        <v>2788.4891899999998</v>
      </c>
      <c r="E328" s="27" t="s">
        <v>1449</v>
      </c>
    </row>
    <row r="329" spans="1:8" s="10" customFormat="1" ht="33.75" x14ac:dyDescent="0.2">
      <c r="A329" s="17" t="s">
        <v>225</v>
      </c>
      <c r="B329" s="11" t="s">
        <v>662</v>
      </c>
      <c r="C329" s="19">
        <v>197372.75055000003</v>
      </c>
      <c r="D329" s="19">
        <v>264707.97531000001</v>
      </c>
      <c r="E329" s="27">
        <f t="shared" si="3"/>
        <v>134.11576551087384</v>
      </c>
    </row>
    <row r="330" spans="1:8" s="10" customFormat="1" ht="33.75" x14ac:dyDescent="0.2">
      <c r="A330" s="17" t="s">
        <v>226</v>
      </c>
      <c r="B330" s="11" t="s">
        <v>663</v>
      </c>
      <c r="C330" s="19">
        <v>38741.873919999998</v>
      </c>
      <c r="D330" s="19">
        <v>29821.919550000002</v>
      </c>
      <c r="E330" s="27">
        <f t="shared" si="3"/>
        <v>76.975934647819955</v>
      </c>
    </row>
    <row r="331" spans="1:8" s="10" customFormat="1" ht="45" x14ac:dyDescent="0.2">
      <c r="A331" s="17" t="s">
        <v>227</v>
      </c>
      <c r="B331" s="11" t="s">
        <v>664</v>
      </c>
      <c r="C331" s="19">
        <v>84831.420360000004</v>
      </c>
      <c r="D331" s="19">
        <v>108230.88378</v>
      </c>
      <c r="E331" s="27">
        <f t="shared" si="3"/>
        <v>127.58348654390016</v>
      </c>
    </row>
    <row r="332" spans="1:8" s="10" customFormat="1" ht="45" x14ac:dyDescent="0.2">
      <c r="A332" s="17" t="s">
        <v>228</v>
      </c>
      <c r="B332" s="11" t="s">
        <v>665</v>
      </c>
      <c r="C332" s="19">
        <v>79786.45</v>
      </c>
      <c r="D332" s="19">
        <v>102908.92477</v>
      </c>
      <c r="E332" s="27">
        <f t="shared" si="3"/>
        <v>128.98045315965305</v>
      </c>
    </row>
    <row r="333" spans="1:8" s="16" customFormat="1" ht="56.25" x14ac:dyDescent="0.2">
      <c r="A333" s="17" t="s">
        <v>229</v>
      </c>
      <c r="B333" s="11" t="s">
        <v>666</v>
      </c>
      <c r="C333" s="19">
        <v>14306.4</v>
      </c>
      <c r="D333" s="19">
        <v>17733.529420000003</v>
      </c>
      <c r="E333" s="27">
        <f t="shared" si="3"/>
        <v>123.95521878320194</v>
      </c>
    </row>
    <row r="334" spans="1:8" s="16" customFormat="1" ht="56.25" x14ac:dyDescent="0.2">
      <c r="A334" s="17" t="s">
        <v>1203</v>
      </c>
      <c r="B334" s="11" t="s">
        <v>1278</v>
      </c>
      <c r="C334" s="19">
        <v>1438.7719999999999</v>
      </c>
      <c r="D334" s="19">
        <v>2900.92488</v>
      </c>
      <c r="E334" s="27" t="s">
        <v>1449</v>
      </c>
    </row>
    <row r="335" spans="1:8" s="10" customFormat="1" ht="56.25" x14ac:dyDescent="0.2">
      <c r="A335" s="17" t="s">
        <v>230</v>
      </c>
      <c r="B335" s="11" t="s">
        <v>667</v>
      </c>
      <c r="C335" s="19">
        <v>53351.27</v>
      </c>
      <c r="D335" s="19">
        <v>71293.372489999994</v>
      </c>
      <c r="E335" s="27">
        <f t="shared" si="3"/>
        <v>133.63013193500362</v>
      </c>
    </row>
    <row r="336" spans="1:8" s="10" customFormat="1" ht="56.25" x14ac:dyDescent="0.2">
      <c r="A336" s="17" t="s">
        <v>231</v>
      </c>
      <c r="B336" s="11" t="s">
        <v>668</v>
      </c>
      <c r="C336" s="19">
        <v>10690.008</v>
      </c>
      <c r="D336" s="19">
        <v>10981.09798</v>
      </c>
      <c r="E336" s="27">
        <f t="shared" si="3"/>
        <v>102.72300993600754</v>
      </c>
    </row>
    <row r="337" spans="1:5" s="10" customFormat="1" ht="45" x14ac:dyDescent="0.2">
      <c r="A337" s="17" t="s">
        <v>232</v>
      </c>
      <c r="B337" s="11" t="s">
        <v>669</v>
      </c>
      <c r="C337" s="19">
        <v>5044.9703600000003</v>
      </c>
      <c r="D337" s="19">
        <v>5321.9590099999996</v>
      </c>
      <c r="E337" s="27">
        <f t="shared" si="3"/>
        <v>105.490392018874</v>
      </c>
    </row>
    <row r="338" spans="1:5" s="10" customFormat="1" ht="33.75" x14ac:dyDescent="0.2">
      <c r="A338" s="17" t="s">
        <v>1204</v>
      </c>
      <c r="B338" s="11" t="s">
        <v>1279</v>
      </c>
      <c r="C338" s="19">
        <v>1386</v>
      </c>
      <c r="D338" s="19">
        <v>1385.5251000000001</v>
      </c>
      <c r="E338" s="27">
        <f t="shared" si="3"/>
        <v>99.965735930735931</v>
      </c>
    </row>
    <row r="339" spans="1:5" s="10" customFormat="1" ht="33.75" x14ac:dyDescent="0.2">
      <c r="A339" s="17" t="s">
        <v>233</v>
      </c>
      <c r="B339" s="11" t="s">
        <v>670</v>
      </c>
      <c r="C339" s="19">
        <v>3658.9703599999998</v>
      </c>
      <c r="D339" s="19">
        <v>3936.4339100000002</v>
      </c>
      <c r="E339" s="27">
        <f t="shared" si="3"/>
        <v>107.58310460869653</v>
      </c>
    </row>
    <row r="340" spans="1:5" s="10" customFormat="1" ht="22.5" x14ac:dyDescent="0.2">
      <c r="A340" s="17" t="s">
        <v>234</v>
      </c>
      <c r="B340" s="11" t="s">
        <v>671</v>
      </c>
      <c r="C340" s="19">
        <v>236078.07544999997</v>
      </c>
      <c r="D340" s="19">
        <v>133926.90497999999</v>
      </c>
      <c r="E340" s="27">
        <f t="shared" si="3"/>
        <v>56.729920694547921</v>
      </c>
    </row>
    <row r="341" spans="1:5" s="10" customFormat="1" ht="33.75" x14ac:dyDescent="0.2">
      <c r="A341" s="17" t="s">
        <v>235</v>
      </c>
      <c r="B341" s="11" t="s">
        <v>672</v>
      </c>
      <c r="C341" s="19">
        <v>135514.30281999998</v>
      </c>
      <c r="D341" s="19">
        <v>82525.227709999992</v>
      </c>
      <c r="E341" s="27">
        <f t="shared" si="3"/>
        <v>60.897798972272355</v>
      </c>
    </row>
    <row r="342" spans="1:5" s="10" customFormat="1" ht="33.75" x14ac:dyDescent="0.2">
      <c r="A342" s="17" t="s">
        <v>1205</v>
      </c>
      <c r="B342" s="11" t="s">
        <v>1280</v>
      </c>
      <c r="C342" s="19">
        <v>14383.97</v>
      </c>
      <c r="D342" s="19">
        <v>6000.0569999999998</v>
      </c>
      <c r="E342" s="27">
        <f t="shared" si="3"/>
        <v>41.71349773393576</v>
      </c>
    </row>
    <row r="343" spans="1:5" s="10" customFormat="1" ht="33.75" x14ac:dyDescent="0.2">
      <c r="A343" s="17" t="s">
        <v>236</v>
      </c>
      <c r="B343" s="11" t="s">
        <v>673</v>
      </c>
      <c r="C343" s="19">
        <v>53316.27</v>
      </c>
      <c r="D343" s="19">
        <v>31534.619930000001</v>
      </c>
      <c r="E343" s="27">
        <f t="shared" ref="E343:E406" si="4">D343/C343*100</f>
        <v>59.146335499463866</v>
      </c>
    </row>
    <row r="344" spans="1:5" s="10" customFormat="1" ht="33.75" x14ac:dyDescent="0.2">
      <c r="A344" s="17" t="s">
        <v>237</v>
      </c>
      <c r="B344" s="11" t="s">
        <v>674</v>
      </c>
      <c r="C344" s="19">
        <v>25438.659299999999</v>
      </c>
      <c r="D344" s="19">
        <v>11206.18937</v>
      </c>
      <c r="E344" s="27">
        <f t="shared" si="4"/>
        <v>44.051808068359954</v>
      </c>
    </row>
    <row r="345" spans="1:5" s="10" customFormat="1" ht="33.75" x14ac:dyDescent="0.2">
      <c r="A345" s="17" t="s">
        <v>238</v>
      </c>
      <c r="B345" s="11" t="s">
        <v>675</v>
      </c>
      <c r="C345" s="19">
        <v>7424.8733300000004</v>
      </c>
      <c r="D345" s="19">
        <v>2660.81097</v>
      </c>
      <c r="E345" s="27">
        <f t="shared" si="4"/>
        <v>35.83644934721061</v>
      </c>
    </row>
    <row r="346" spans="1:5" s="10" customFormat="1" ht="11.25" x14ac:dyDescent="0.2">
      <c r="A346" s="24" t="s">
        <v>239</v>
      </c>
      <c r="B346" s="15" t="s">
        <v>676</v>
      </c>
      <c r="C346" s="21">
        <v>6677.3</v>
      </c>
      <c r="D346" s="21">
        <v>4991.4878399999998</v>
      </c>
      <c r="E346" s="20">
        <f t="shared" si="4"/>
        <v>74.753086427148702</v>
      </c>
    </row>
    <row r="347" spans="1:5" s="10" customFormat="1" ht="22.5" x14ac:dyDescent="0.2">
      <c r="A347" s="17" t="s">
        <v>240</v>
      </c>
      <c r="B347" s="11" t="s">
        <v>677</v>
      </c>
      <c r="C347" s="19">
        <v>6677.3</v>
      </c>
      <c r="D347" s="19">
        <v>4991.4878399999998</v>
      </c>
      <c r="E347" s="27">
        <f t="shared" si="4"/>
        <v>74.753086427148702</v>
      </c>
    </row>
    <row r="348" spans="1:5" s="16" customFormat="1" ht="22.5" x14ac:dyDescent="0.2">
      <c r="A348" s="17" t="s">
        <v>241</v>
      </c>
      <c r="B348" s="11" t="s">
        <v>678</v>
      </c>
      <c r="C348" s="19">
        <v>6677.3</v>
      </c>
      <c r="D348" s="19">
        <v>4990.51109</v>
      </c>
      <c r="E348" s="27">
        <f t="shared" si="4"/>
        <v>74.738458508678647</v>
      </c>
    </row>
    <row r="349" spans="1:5" s="10" customFormat="1" ht="22.5" x14ac:dyDescent="0.2">
      <c r="A349" s="17" t="s">
        <v>1835</v>
      </c>
      <c r="B349" s="11" t="s">
        <v>1881</v>
      </c>
      <c r="C349" s="19">
        <v>0</v>
      </c>
      <c r="D349" s="19">
        <v>0.97675000000000001</v>
      </c>
      <c r="E349" s="27">
        <v>0</v>
      </c>
    </row>
    <row r="350" spans="1:5" s="16" customFormat="1" ht="10.5" x14ac:dyDescent="0.15">
      <c r="A350" s="24" t="s">
        <v>242</v>
      </c>
      <c r="B350" s="15" t="s">
        <v>679</v>
      </c>
      <c r="C350" s="21">
        <v>1202027.90439</v>
      </c>
      <c r="D350" s="21">
        <v>963399.54229999997</v>
      </c>
      <c r="E350" s="20">
        <f t="shared" si="4"/>
        <v>80.147851708060131</v>
      </c>
    </row>
    <row r="351" spans="1:5" s="16" customFormat="1" ht="22.5" x14ac:dyDescent="0.2">
      <c r="A351" s="17" t="s">
        <v>243</v>
      </c>
      <c r="B351" s="11" t="s">
        <v>680</v>
      </c>
      <c r="C351" s="19">
        <v>787960.96179999993</v>
      </c>
      <c r="D351" s="19">
        <v>688309.17064999999</v>
      </c>
      <c r="E351" s="27">
        <f t="shared" si="4"/>
        <v>87.353207077371238</v>
      </c>
    </row>
    <row r="352" spans="1:5" s="10" customFormat="1" ht="33.75" x14ac:dyDescent="0.2">
      <c r="A352" s="17" t="s">
        <v>1115</v>
      </c>
      <c r="B352" s="11" t="s">
        <v>681</v>
      </c>
      <c r="C352" s="19">
        <v>1741.7</v>
      </c>
      <c r="D352" s="19">
        <v>1108.0893899999999</v>
      </c>
      <c r="E352" s="27">
        <f t="shared" si="4"/>
        <v>63.621139691106379</v>
      </c>
    </row>
    <row r="353" spans="1:5" s="10" customFormat="1" ht="45" x14ac:dyDescent="0.2">
      <c r="A353" s="17" t="s">
        <v>1116</v>
      </c>
      <c r="B353" s="11" t="s">
        <v>682</v>
      </c>
      <c r="C353" s="19">
        <v>1741.7</v>
      </c>
      <c r="D353" s="19">
        <v>1108.0893899999999</v>
      </c>
      <c r="E353" s="27">
        <f t="shared" si="4"/>
        <v>63.621139691106379</v>
      </c>
    </row>
    <row r="354" spans="1:5" s="10" customFormat="1" ht="45" x14ac:dyDescent="0.2">
      <c r="A354" s="17" t="s">
        <v>1117</v>
      </c>
      <c r="B354" s="11" t="s">
        <v>683</v>
      </c>
      <c r="C354" s="19">
        <v>3583</v>
      </c>
      <c r="D354" s="19">
        <v>2341.5733</v>
      </c>
      <c r="E354" s="27">
        <f t="shared" si="4"/>
        <v>65.352310912643048</v>
      </c>
    </row>
    <row r="355" spans="1:5" s="10" customFormat="1" ht="67.5" x14ac:dyDescent="0.2">
      <c r="A355" s="17" t="s">
        <v>1118</v>
      </c>
      <c r="B355" s="11" t="s">
        <v>684</v>
      </c>
      <c r="C355" s="19">
        <v>3583</v>
      </c>
      <c r="D355" s="19">
        <v>2341.5733</v>
      </c>
      <c r="E355" s="27">
        <f t="shared" si="4"/>
        <v>65.352310912643048</v>
      </c>
    </row>
    <row r="356" spans="1:5" s="10" customFormat="1" ht="33.75" x14ac:dyDescent="0.2">
      <c r="A356" s="17" t="s">
        <v>1119</v>
      </c>
      <c r="B356" s="11" t="s">
        <v>685</v>
      </c>
      <c r="C356" s="19">
        <v>7433.4</v>
      </c>
      <c r="D356" s="19">
        <v>49697.911439999996</v>
      </c>
      <c r="E356" s="27" t="s">
        <v>1449</v>
      </c>
    </row>
    <row r="357" spans="1:5" s="10" customFormat="1" ht="56.25" x14ac:dyDescent="0.2">
      <c r="A357" s="17" t="s">
        <v>1120</v>
      </c>
      <c r="B357" s="11" t="s">
        <v>686</v>
      </c>
      <c r="C357" s="19">
        <v>5279.6</v>
      </c>
      <c r="D357" s="19">
        <v>989.66336999999999</v>
      </c>
      <c r="E357" s="27">
        <f t="shared" si="4"/>
        <v>18.745044510947796</v>
      </c>
    </row>
    <row r="358" spans="1:5" s="10" customFormat="1" ht="45" x14ac:dyDescent="0.2">
      <c r="A358" s="17" t="s">
        <v>1121</v>
      </c>
      <c r="B358" s="11" t="s">
        <v>687</v>
      </c>
      <c r="C358" s="19">
        <v>1748.1</v>
      </c>
      <c r="D358" s="19">
        <v>48160.383470000001</v>
      </c>
      <c r="E358" s="27" t="s">
        <v>1449</v>
      </c>
    </row>
    <row r="359" spans="1:5" s="10" customFormat="1" ht="45" x14ac:dyDescent="0.2">
      <c r="A359" s="17" t="s">
        <v>1122</v>
      </c>
      <c r="B359" s="11" t="s">
        <v>688</v>
      </c>
      <c r="C359" s="19">
        <v>405.7</v>
      </c>
      <c r="D359" s="19">
        <v>547.8646</v>
      </c>
      <c r="E359" s="27">
        <f t="shared" si="4"/>
        <v>135.04180428888341</v>
      </c>
    </row>
    <row r="360" spans="1:5" s="10" customFormat="1" ht="45" x14ac:dyDescent="0.2">
      <c r="A360" s="17" t="s">
        <v>1123</v>
      </c>
      <c r="B360" s="11" t="s">
        <v>689</v>
      </c>
      <c r="C360" s="19">
        <v>12434.561800000001</v>
      </c>
      <c r="D360" s="19">
        <v>8002.6901699999999</v>
      </c>
      <c r="E360" s="27">
        <f t="shared" si="4"/>
        <v>64.358441404826976</v>
      </c>
    </row>
    <row r="361" spans="1:5" s="16" customFormat="1" ht="67.5" x14ac:dyDescent="0.2">
      <c r="A361" s="17" t="s">
        <v>1124</v>
      </c>
      <c r="B361" s="11" t="s">
        <v>690</v>
      </c>
      <c r="C361" s="19">
        <v>8872.2000000000007</v>
      </c>
      <c r="D361" s="19">
        <v>4290.9633400000002</v>
      </c>
      <c r="E361" s="27">
        <f t="shared" si="4"/>
        <v>48.364141250197243</v>
      </c>
    </row>
    <row r="362" spans="1:5" s="16" customFormat="1" ht="56.25" x14ac:dyDescent="0.2">
      <c r="A362" s="17" t="s">
        <v>1125</v>
      </c>
      <c r="B362" s="11" t="s">
        <v>691</v>
      </c>
      <c r="C362" s="19">
        <v>1944</v>
      </c>
      <c r="D362" s="19">
        <v>2494.80332</v>
      </c>
      <c r="E362" s="27">
        <f t="shared" si="4"/>
        <v>128.33350411522633</v>
      </c>
    </row>
    <row r="363" spans="1:5" s="10" customFormat="1" ht="56.25" x14ac:dyDescent="0.2">
      <c r="A363" s="17" t="s">
        <v>1126</v>
      </c>
      <c r="B363" s="11" t="s">
        <v>692</v>
      </c>
      <c r="C363" s="19">
        <v>1618.3618000000001</v>
      </c>
      <c r="D363" s="19">
        <v>1216.9235100000001</v>
      </c>
      <c r="E363" s="27">
        <f t="shared" si="4"/>
        <v>75.194774740728548</v>
      </c>
    </row>
    <row r="364" spans="1:5" s="10" customFormat="1" ht="33.75" x14ac:dyDescent="0.2">
      <c r="A364" s="17" t="s">
        <v>1127</v>
      </c>
      <c r="B364" s="11" t="s">
        <v>693</v>
      </c>
      <c r="C364" s="19">
        <v>2090.9</v>
      </c>
      <c r="D364" s="19">
        <v>681.20280000000002</v>
      </c>
      <c r="E364" s="27">
        <f t="shared" si="4"/>
        <v>32.579405997417382</v>
      </c>
    </row>
    <row r="365" spans="1:5" s="10" customFormat="1" ht="67.5" x14ac:dyDescent="0.2">
      <c r="A365" s="17" t="s">
        <v>1128</v>
      </c>
      <c r="B365" s="11" t="s">
        <v>694</v>
      </c>
      <c r="C365" s="19">
        <v>2036.5</v>
      </c>
      <c r="D365" s="19">
        <v>417.1028</v>
      </c>
      <c r="E365" s="27">
        <f t="shared" si="4"/>
        <v>20.481355266388412</v>
      </c>
    </row>
    <row r="366" spans="1:5" s="10" customFormat="1" ht="56.25" x14ac:dyDescent="0.2">
      <c r="A366" s="17" t="s">
        <v>1129</v>
      </c>
      <c r="B366" s="11" t="s">
        <v>695</v>
      </c>
      <c r="C366" s="19">
        <v>54.4</v>
      </c>
      <c r="D366" s="19">
        <v>264.10000000000002</v>
      </c>
      <c r="E366" s="27" t="s">
        <v>1449</v>
      </c>
    </row>
    <row r="367" spans="1:5" s="10" customFormat="1" ht="33.75" x14ac:dyDescent="0.2">
      <c r="A367" s="17" t="s">
        <v>1130</v>
      </c>
      <c r="B367" s="11" t="s">
        <v>696</v>
      </c>
      <c r="C367" s="19">
        <v>5</v>
      </c>
      <c r="D367" s="19">
        <v>1.87632</v>
      </c>
      <c r="E367" s="27">
        <f t="shared" si="4"/>
        <v>37.526399999999995</v>
      </c>
    </row>
    <row r="368" spans="1:5" s="10" customFormat="1" ht="56.25" x14ac:dyDescent="0.2">
      <c r="A368" s="17" t="s">
        <v>1131</v>
      </c>
      <c r="B368" s="11" t="s">
        <v>697</v>
      </c>
      <c r="C368" s="19">
        <v>5</v>
      </c>
      <c r="D368" s="19">
        <v>1.87632</v>
      </c>
      <c r="E368" s="27">
        <f t="shared" si="4"/>
        <v>37.526399999999995</v>
      </c>
    </row>
    <row r="369" spans="1:5" s="10" customFormat="1" ht="33.75" x14ac:dyDescent="0.2">
      <c r="A369" s="17" t="s">
        <v>1132</v>
      </c>
      <c r="B369" s="11" t="s">
        <v>698</v>
      </c>
      <c r="C369" s="19">
        <v>137.30000000000001</v>
      </c>
      <c r="D369" s="19">
        <v>28.3</v>
      </c>
      <c r="E369" s="27">
        <f t="shared" si="4"/>
        <v>20.611798980335031</v>
      </c>
    </row>
    <row r="370" spans="1:5" s="10" customFormat="1" ht="56.25" x14ac:dyDescent="0.2">
      <c r="A370" s="17" t="s">
        <v>1206</v>
      </c>
      <c r="B370" s="11" t="s">
        <v>1281</v>
      </c>
      <c r="C370" s="19">
        <v>2</v>
      </c>
      <c r="D370" s="19">
        <v>0</v>
      </c>
      <c r="E370" s="27">
        <f t="shared" si="4"/>
        <v>0</v>
      </c>
    </row>
    <row r="371" spans="1:5" s="10" customFormat="1" ht="45" x14ac:dyDescent="0.2">
      <c r="A371" s="17" t="s">
        <v>1133</v>
      </c>
      <c r="B371" s="11" t="s">
        <v>699</v>
      </c>
      <c r="C371" s="19">
        <v>135.30000000000001</v>
      </c>
      <c r="D371" s="19">
        <v>28.3</v>
      </c>
      <c r="E371" s="27">
        <f t="shared" si="4"/>
        <v>20.916481892091646</v>
      </c>
    </row>
    <row r="372" spans="1:5" s="10" customFormat="1" ht="33.75" x14ac:dyDescent="0.2">
      <c r="A372" s="17" t="s">
        <v>1134</v>
      </c>
      <c r="B372" s="11" t="s">
        <v>700</v>
      </c>
      <c r="C372" s="19">
        <v>685583.2</v>
      </c>
      <c r="D372" s="19">
        <v>586094.52254999999</v>
      </c>
      <c r="E372" s="27">
        <f t="shared" si="4"/>
        <v>85.488460415891183</v>
      </c>
    </row>
    <row r="373" spans="1:5" s="10" customFormat="1" ht="56.25" x14ac:dyDescent="0.2">
      <c r="A373" s="17" t="s">
        <v>1135</v>
      </c>
      <c r="B373" s="11" t="s">
        <v>701</v>
      </c>
      <c r="C373" s="19">
        <v>603795.19999999995</v>
      </c>
      <c r="D373" s="19">
        <v>517131.93827999994</v>
      </c>
      <c r="E373" s="27">
        <f t="shared" si="4"/>
        <v>85.646911118206972</v>
      </c>
    </row>
    <row r="374" spans="1:5" s="10" customFormat="1" ht="56.25" x14ac:dyDescent="0.2">
      <c r="A374" s="17" t="s">
        <v>1136</v>
      </c>
      <c r="B374" s="11" t="s">
        <v>702</v>
      </c>
      <c r="C374" s="19">
        <v>192.6</v>
      </c>
      <c r="D374" s="19">
        <v>40.307269999999995</v>
      </c>
      <c r="E374" s="27">
        <f t="shared" si="4"/>
        <v>20.927969885773624</v>
      </c>
    </row>
    <row r="375" spans="1:5" s="10" customFormat="1" ht="45" x14ac:dyDescent="0.2">
      <c r="A375" s="17" t="s">
        <v>1137</v>
      </c>
      <c r="B375" s="11" t="s">
        <v>703</v>
      </c>
      <c r="C375" s="19">
        <v>81595.399999999994</v>
      </c>
      <c r="D375" s="19">
        <v>68922.277000000002</v>
      </c>
      <c r="E375" s="27">
        <f t="shared" si="4"/>
        <v>84.468336450339123</v>
      </c>
    </row>
    <row r="376" spans="1:5" s="10" customFormat="1" ht="33.75" x14ac:dyDescent="0.2">
      <c r="A376" s="17" t="s">
        <v>1138</v>
      </c>
      <c r="B376" s="11" t="s">
        <v>704</v>
      </c>
      <c r="C376" s="19">
        <v>914</v>
      </c>
      <c r="D376" s="19">
        <v>637.97669999999994</v>
      </c>
      <c r="E376" s="27">
        <f t="shared" si="4"/>
        <v>69.800514223194739</v>
      </c>
    </row>
    <row r="377" spans="1:5" s="16" customFormat="1" ht="56.25" x14ac:dyDescent="0.2">
      <c r="A377" s="17" t="s">
        <v>1139</v>
      </c>
      <c r="B377" s="11" t="s">
        <v>1091</v>
      </c>
      <c r="C377" s="19">
        <v>522</v>
      </c>
      <c r="D377" s="19">
        <v>40</v>
      </c>
      <c r="E377" s="27">
        <f t="shared" si="4"/>
        <v>7.6628352490421454</v>
      </c>
    </row>
    <row r="378" spans="1:5" s="10" customFormat="1" ht="45" x14ac:dyDescent="0.2">
      <c r="A378" s="17" t="s">
        <v>1140</v>
      </c>
      <c r="B378" s="11" t="s">
        <v>705</v>
      </c>
      <c r="C378" s="19">
        <v>392</v>
      </c>
      <c r="D378" s="19">
        <v>597.97669999999994</v>
      </c>
      <c r="E378" s="27">
        <f t="shared" si="4"/>
        <v>152.54507653061222</v>
      </c>
    </row>
    <row r="379" spans="1:5" s="10" customFormat="1" ht="45" x14ac:dyDescent="0.2">
      <c r="A379" s="17" t="s">
        <v>1141</v>
      </c>
      <c r="B379" s="11" t="s">
        <v>706</v>
      </c>
      <c r="C379" s="19">
        <v>28195.1</v>
      </c>
      <c r="D379" s="19">
        <v>10226.3092</v>
      </c>
      <c r="E379" s="27">
        <f t="shared" si="4"/>
        <v>36.269810002447237</v>
      </c>
    </row>
    <row r="380" spans="1:5" s="10" customFormat="1" ht="67.5" x14ac:dyDescent="0.2">
      <c r="A380" s="17" t="s">
        <v>1142</v>
      </c>
      <c r="B380" s="11" t="s">
        <v>707</v>
      </c>
      <c r="C380" s="19">
        <v>17706</v>
      </c>
      <c r="D380" s="19">
        <v>1983.0908899999999</v>
      </c>
      <c r="E380" s="27">
        <f t="shared" si="4"/>
        <v>11.200106686998758</v>
      </c>
    </row>
    <row r="381" spans="1:5" s="10" customFormat="1" ht="56.25" x14ac:dyDescent="0.2">
      <c r="A381" s="17" t="s">
        <v>1143</v>
      </c>
      <c r="B381" s="11" t="s">
        <v>708</v>
      </c>
      <c r="C381" s="19">
        <v>10489.1</v>
      </c>
      <c r="D381" s="19">
        <v>8243.2183100000002</v>
      </c>
      <c r="E381" s="27">
        <f t="shared" si="4"/>
        <v>78.588423315632411</v>
      </c>
    </row>
    <row r="382" spans="1:5" s="10" customFormat="1" ht="45" x14ac:dyDescent="0.2">
      <c r="A382" s="17" t="s">
        <v>1144</v>
      </c>
      <c r="B382" s="11" t="s">
        <v>709</v>
      </c>
      <c r="C382" s="19">
        <v>1828.1</v>
      </c>
      <c r="D382" s="19">
        <v>1555.6278600000001</v>
      </c>
      <c r="E382" s="27">
        <f t="shared" si="4"/>
        <v>85.09533723538101</v>
      </c>
    </row>
    <row r="383" spans="1:5" s="10" customFormat="1" ht="78.75" x14ac:dyDescent="0.2">
      <c r="A383" s="17" t="s">
        <v>1145</v>
      </c>
      <c r="B383" s="11" t="s">
        <v>710</v>
      </c>
      <c r="C383" s="19">
        <v>110</v>
      </c>
      <c r="D383" s="19">
        <v>45</v>
      </c>
      <c r="E383" s="27">
        <f t="shared" si="4"/>
        <v>40.909090909090914</v>
      </c>
    </row>
    <row r="384" spans="1:5" s="10" customFormat="1" ht="67.5" x14ac:dyDescent="0.2">
      <c r="A384" s="17" t="s">
        <v>1146</v>
      </c>
      <c r="B384" s="11" t="s">
        <v>711</v>
      </c>
      <c r="C384" s="19">
        <v>1169.8</v>
      </c>
      <c r="D384" s="19">
        <v>1187.97198</v>
      </c>
      <c r="E384" s="27">
        <f t="shared" si="4"/>
        <v>101.55342622670543</v>
      </c>
    </row>
    <row r="385" spans="1:5" s="10" customFormat="1" ht="67.5" x14ac:dyDescent="0.2">
      <c r="A385" s="17" t="s">
        <v>1681</v>
      </c>
      <c r="B385" s="11" t="s">
        <v>1734</v>
      </c>
      <c r="C385" s="19">
        <v>0</v>
      </c>
      <c r="D385" s="19">
        <v>20</v>
      </c>
      <c r="E385" s="27">
        <v>0</v>
      </c>
    </row>
    <row r="386" spans="1:5" s="10" customFormat="1" ht="123.75" x14ac:dyDescent="0.2">
      <c r="A386" s="17" t="s">
        <v>1147</v>
      </c>
      <c r="B386" s="11" t="s">
        <v>712</v>
      </c>
      <c r="C386" s="19">
        <v>378.1</v>
      </c>
      <c r="D386" s="19">
        <v>302.65588000000002</v>
      </c>
      <c r="E386" s="27">
        <f t="shared" si="4"/>
        <v>80.046516794498814</v>
      </c>
    </row>
    <row r="387" spans="1:5" s="16" customFormat="1" ht="123.75" x14ac:dyDescent="0.2">
      <c r="A387" s="17" t="s">
        <v>1148</v>
      </c>
      <c r="B387" s="11" t="s">
        <v>713</v>
      </c>
      <c r="C387" s="19">
        <v>170.2</v>
      </c>
      <c r="D387" s="19">
        <v>0</v>
      </c>
      <c r="E387" s="27">
        <f t="shared" si="4"/>
        <v>0</v>
      </c>
    </row>
    <row r="388" spans="1:5" s="16" customFormat="1" ht="33.75" x14ac:dyDescent="0.2">
      <c r="A388" s="17" t="s">
        <v>1149</v>
      </c>
      <c r="B388" s="11" t="s">
        <v>714</v>
      </c>
      <c r="C388" s="19">
        <v>340.9</v>
      </c>
      <c r="D388" s="19">
        <v>703.96136000000001</v>
      </c>
      <c r="E388" s="27" t="s">
        <v>1449</v>
      </c>
    </row>
    <row r="389" spans="1:5" s="10" customFormat="1" ht="56.25" x14ac:dyDescent="0.2">
      <c r="A389" s="17" t="s">
        <v>1150</v>
      </c>
      <c r="B389" s="11" t="s">
        <v>715</v>
      </c>
      <c r="C389" s="19">
        <v>340.9</v>
      </c>
      <c r="D389" s="19">
        <v>703.96136000000001</v>
      </c>
      <c r="E389" s="27" t="s">
        <v>1449</v>
      </c>
    </row>
    <row r="390" spans="1:5" s="10" customFormat="1" ht="33.75" x14ac:dyDescent="0.2">
      <c r="A390" s="17" t="s">
        <v>1151</v>
      </c>
      <c r="B390" s="11" t="s">
        <v>716</v>
      </c>
      <c r="C390" s="19">
        <v>24134.5</v>
      </c>
      <c r="D390" s="19">
        <v>9998.3480299999992</v>
      </c>
      <c r="E390" s="27">
        <f t="shared" si="4"/>
        <v>41.427616192587372</v>
      </c>
    </row>
    <row r="391" spans="1:5" s="10" customFormat="1" ht="56.25" x14ac:dyDescent="0.2">
      <c r="A391" s="17" t="s">
        <v>1152</v>
      </c>
      <c r="B391" s="11" t="s">
        <v>717</v>
      </c>
      <c r="C391" s="19">
        <v>892.5</v>
      </c>
      <c r="D391" s="19">
        <v>320.05</v>
      </c>
      <c r="E391" s="27">
        <f t="shared" si="4"/>
        <v>35.859943977591037</v>
      </c>
    </row>
    <row r="392" spans="1:5" s="10" customFormat="1" ht="45" x14ac:dyDescent="0.2">
      <c r="A392" s="17" t="s">
        <v>1153</v>
      </c>
      <c r="B392" s="11" t="s">
        <v>718</v>
      </c>
      <c r="C392" s="19">
        <v>23133</v>
      </c>
      <c r="D392" s="19">
        <v>9677.2763800000012</v>
      </c>
      <c r="E392" s="27">
        <f t="shared" si="4"/>
        <v>41.833209613971391</v>
      </c>
    </row>
    <row r="393" spans="1:5" s="10" customFormat="1" ht="45" x14ac:dyDescent="0.2">
      <c r="A393" s="17" t="s">
        <v>1154</v>
      </c>
      <c r="B393" s="11" t="s">
        <v>719</v>
      </c>
      <c r="C393" s="19">
        <v>109</v>
      </c>
      <c r="D393" s="19">
        <v>1.0216499999999999</v>
      </c>
      <c r="E393" s="27">
        <f t="shared" si="4"/>
        <v>0.93729357798165136</v>
      </c>
    </row>
    <row r="394" spans="1:5" s="10" customFormat="1" ht="45" x14ac:dyDescent="0.2">
      <c r="A394" s="17" t="s">
        <v>1155</v>
      </c>
      <c r="B394" s="11" t="s">
        <v>720</v>
      </c>
      <c r="C394" s="19">
        <v>19539.3</v>
      </c>
      <c r="D394" s="19">
        <v>17230.78153</v>
      </c>
      <c r="E394" s="27">
        <f t="shared" si="4"/>
        <v>88.185254998899651</v>
      </c>
    </row>
    <row r="395" spans="1:5" s="10" customFormat="1" ht="67.5" x14ac:dyDescent="0.2">
      <c r="A395" s="17" t="s">
        <v>1772</v>
      </c>
      <c r="B395" s="11" t="s">
        <v>1794</v>
      </c>
      <c r="C395" s="19">
        <v>10</v>
      </c>
      <c r="D395" s="19">
        <v>10</v>
      </c>
      <c r="E395" s="27">
        <f t="shared" si="4"/>
        <v>100</v>
      </c>
    </row>
    <row r="396" spans="1:5" s="10" customFormat="1" ht="56.25" x14ac:dyDescent="0.2">
      <c r="A396" s="17" t="s">
        <v>1156</v>
      </c>
      <c r="B396" s="11" t="s">
        <v>721</v>
      </c>
      <c r="C396" s="19">
        <v>19089.3</v>
      </c>
      <c r="D396" s="19">
        <v>17164.76802</v>
      </c>
      <c r="E396" s="27">
        <f t="shared" si="4"/>
        <v>89.918268454055422</v>
      </c>
    </row>
    <row r="397" spans="1:5" s="10" customFormat="1" ht="56.25" x14ac:dyDescent="0.2">
      <c r="A397" s="17" t="s">
        <v>1935</v>
      </c>
      <c r="B397" s="11" t="s">
        <v>1951</v>
      </c>
      <c r="C397" s="19">
        <v>0</v>
      </c>
      <c r="D397" s="19">
        <v>6.0135100000000001</v>
      </c>
      <c r="E397" s="27">
        <v>0</v>
      </c>
    </row>
    <row r="398" spans="1:5" s="10" customFormat="1" ht="90" x14ac:dyDescent="0.2">
      <c r="A398" s="17" t="s">
        <v>1207</v>
      </c>
      <c r="B398" s="11" t="s">
        <v>1282</v>
      </c>
      <c r="C398" s="19">
        <v>440</v>
      </c>
      <c r="D398" s="19">
        <v>50</v>
      </c>
      <c r="E398" s="27">
        <f t="shared" si="4"/>
        <v>11.363636363636363</v>
      </c>
    </row>
    <row r="399" spans="1:5" s="10" customFormat="1" ht="67.5" x14ac:dyDescent="0.2">
      <c r="A399" s="17" t="s">
        <v>1208</v>
      </c>
      <c r="B399" s="11" t="s">
        <v>1108</v>
      </c>
      <c r="C399" s="19">
        <v>3443</v>
      </c>
      <c r="D399" s="19">
        <v>2478.3390600000002</v>
      </c>
      <c r="E399" s="27">
        <f t="shared" si="4"/>
        <v>71.981965146674426</v>
      </c>
    </row>
    <row r="400" spans="1:5" s="16" customFormat="1" ht="90" x14ac:dyDescent="0.2">
      <c r="A400" s="17" t="s">
        <v>1209</v>
      </c>
      <c r="B400" s="11" t="s">
        <v>1109</v>
      </c>
      <c r="C400" s="19">
        <v>3443</v>
      </c>
      <c r="D400" s="19">
        <v>2478.3390600000002</v>
      </c>
      <c r="E400" s="27">
        <f t="shared" si="4"/>
        <v>71.981965146674426</v>
      </c>
    </row>
    <row r="401" spans="1:5" s="10" customFormat="1" ht="22.5" x14ac:dyDescent="0.2">
      <c r="A401" s="17" t="s">
        <v>244</v>
      </c>
      <c r="B401" s="11" t="s">
        <v>722</v>
      </c>
      <c r="C401" s="19">
        <v>24971.9</v>
      </c>
      <c r="D401" s="19">
        <v>28334.501620000003</v>
      </c>
      <c r="E401" s="27">
        <f t="shared" si="4"/>
        <v>113.4655417489258</v>
      </c>
    </row>
    <row r="402" spans="1:5" s="10" customFormat="1" ht="33.75" x14ac:dyDescent="0.2">
      <c r="A402" s="17" t="s">
        <v>245</v>
      </c>
      <c r="B402" s="11" t="s">
        <v>723</v>
      </c>
      <c r="C402" s="19">
        <v>1710.5</v>
      </c>
      <c r="D402" s="19">
        <v>148.6533</v>
      </c>
      <c r="E402" s="27">
        <f t="shared" si="4"/>
        <v>8.6906343174510372</v>
      </c>
    </row>
    <row r="403" spans="1:5" s="10" customFormat="1" ht="33.75" x14ac:dyDescent="0.2">
      <c r="A403" s="17" t="s">
        <v>246</v>
      </c>
      <c r="B403" s="11" t="s">
        <v>724</v>
      </c>
      <c r="C403" s="19">
        <v>23261.4</v>
      </c>
      <c r="D403" s="19">
        <v>28185.848320000001</v>
      </c>
      <c r="E403" s="27">
        <f t="shared" si="4"/>
        <v>121.17004273173583</v>
      </c>
    </row>
    <row r="404" spans="1:5" s="10" customFormat="1" ht="67.5" x14ac:dyDescent="0.2">
      <c r="A404" s="17" t="s">
        <v>247</v>
      </c>
      <c r="B404" s="11" t="s">
        <v>1164</v>
      </c>
      <c r="C404" s="19">
        <v>227112.91059000001</v>
      </c>
      <c r="D404" s="19">
        <v>86460.474530000007</v>
      </c>
      <c r="E404" s="27">
        <f t="shared" si="4"/>
        <v>38.069378929357498</v>
      </c>
    </row>
    <row r="405" spans="1:5" s="10" customFormat="1" ht="33.75" x14ac:dyDescent="0.2">
      <c r="A405" s="17" t="s">
        <v>248</v>
      </c>
      <c r="B405" s="11" t="s">
        <v>725</v>
      </c>
      <c r="C405" s="19">
        <v>117168.09376999999</v>
      </c>
      <c r="D405" s="19">
        <v>13182.503919999999</v>
      </c>
      <c r="E405" s="27">
        <f t="shared" si="4"/>
        <v>11.25093316434519</v>
      </c>
    </row>
    <row r="406" spans="1:5" s="16" customFormat="1" ht="56.25" x14ac:dyDescent="0.2">
      <c r="A406" s="17" t="s">
        <v>249</v>
      </c>
      <c r="B406" s="11" t="s">
        <v>726</v>
      </c>
      <c r="C406" s="19">
        <v>114802.5</v>
      </c>
      <c r="D406" s="19">
        <v>5862.2772000000004</v>
      </c>
      <c r="E406" s="27">
        <f t="shared" si="4"/>
        <v>5.1064020382831385</v>
      </c>
    </row>
    <row r="407" spans="1:5" s="10" customFormat="1" ht="45" x14ac:dyDescent="0.2">
      <c r="A407" s="17" t="s">
        <v>250</v>
      </c>
      <c r="B407" s="11" t="s">
        <v>727</v>
      </c>
      <c r="C407" s="19">
        <v>1337.95</v>
      </c>
      <c r="D407" s="19">
        <v>5042.2784699999993</v>
      </c>
      <c r="E407" s="27" t="s">
        <v>1449</v>
      </c>
    </row>
    <row r="408" spans="1:5" s="16" customFormat="1" ht="45" x14ac:dyDescent="0.2">
      <c r="A408" s="17" t="s">
        <v>251</v>
      </c>
      <c r="B408" s="11" t="s">
        <v>728</v>
      </c>
      <c r="C408" s="19">
        <v>160.6</v>
      </c>
      <c r="D408" s="19">
        <v>1105.6881100000001</v>
      </c>
      <c r="E408" s="27" t="s">
        <v>1449</v>
      </c>
    </row>
    <row r="409" spans="1:5" s="16" customFormat="1" ht="45" x14ac:dyDescent="0.2">
      <c r="A409" s="17" t="s">
        <v>252</v>
      </c>
      <c r="B409" s="11" t="s">
        <v>729</v>
      </c>
      <c r="C409" s="19">
        <v>90.15</v>
      </c>
      <c r="D409" s="19">
        <v>363.69851</v>
      </c>
      <c r="E409" s="27" t="s">
        <v>1449</v>
      </c>
    </row>
    <row r="410" spans="1:5" s="10" customFormat="1" ht="45" x14ac:dyDescent="0.2">
      <c r="A410" s="17" t="s">
        <v>1159</v>
      </c>
      <c r="B410" s="11" t="s">
        <v>1165</v>
      </c>
      <c r="C410" s="19">
        <v>336.45699999999999</v>
      </c>
      <c r="D410" s="19">
        <v>251.45596</v>
      </c>
      <c r="E410" s="27">
        <f t="shared" ref="E410:E459" si="5">D410/C410*100</f>
        <v>74.736432887412064</v>
      </c>
    </row>
    <row r="411" spans="1:5" s="10" customFormat="1" ht="45" x14ac:dyDescent="0.2">
      <c r="A411" s="17" t="s">
        <v>1210</v>
      </c>
      <c r="B411" s="11" t="s">
        <v>1283</v>
      </c>
      <c r="C411" s="19">
        <v>440.43677000000002</v>
      </c>
      <c r="D411" s="19">
        <v>557.10567000000003</v>
      </c>
      <c r="E411" s="27">
        <f t="shared" si="5"/>
        <v>126.48936418274069</v>
      </c>
    </row>
    <row r="412" spans="1:5" s="10" customFormat="1" ht="45" x14ac:dyDescent="0.2">
      <c r="A412" s="17" t="s">
        <v>253</v>
      </c>
      <c r="B412" s="11" t="s">
        <v>730</v>
      </c>
      <c r="C412" s="19">
        <v>2466.9</v>
      </c>
      <c r="D412" s="19">
        <v>2292.64714</v>
      </c>
      <c r="E412" s="27">
        <f t="shared" si="5"/>
        <v>92.936363046738819</v>
      </c>
    </row>
    <row r="413" spans="1:5" s="10" customFormat="1" ht="56.25" x14ac:dyDescent="0.2">
      <c r="A413" s="17" t="s">
        <v>254</v>
      </c>
      <c r="B413" s="11" t="s">
        <v>731</v>
      </c>
      <c r="C413" s="19">
        <v>2466.9</v>
      </c>
      <c r="D413" s="19">
        <v>2292.64714</v>
      </c>
      <c r="E413" s="27">
        <f t="shared" si="5"/>
        <v>92.936363046738819</v>
      </c>
    </row>
    <row r="414" spans="1:5" s="10" customFormat="1" ht="45" x14ac:dyDescent="0.2">
      <c r="A414" s="17" t="s">
        <v>1080</v>
      </c>
      <c r="B414" s="11" t="s">
        <v>1092</v>
      </c>
      <c r="C414" s="19">
        <v>1.8</v>
      </c>
      <c r="D414" s="19">
        <v>45.447660000000006</v>
      </c>
      <c r="E414" s="27" t="s">
        <v>1449</v>
      </c>
    </row>
    <row r="415" spans="1:5" s="10" customFormat="1" ht="45" x14ac:dyDescent="0.2">
      <c r="A415" s="17" t="s">
        <v>1081</v>
      </c>
      <c r="B415" s="11" t="s">
        <v>1093</v>
      </c>
      <c r="C415" s="19">
        <v>1.8</v>
      </c>
      <c r="D415" s="19">
        <v>45.447660000000006</v>
      </c>
      <c r="E415" s="27" t="s">
        <v>1449</v>
      </c>
    </row>
    <row r="416" spans="1:5" s="10" customFormat="1" ht="56.25" x14ac:dyDescent="0.2">
      <c r="A416" s="17" t="s">
        <v>255</v>
      </c>
      <c r="B416" s="11" t="s">
        <v>732</v>
      </c>
      <c r="C416" s="19">
        <v>107476.11682</v>
      </c>
      <c r="D416" s="19">
        <v>70939.875809999998</v>
      </c>
      <c r="E416" s="27">
        <f t="shared" si="5"/>
        <v>66.005246476116582</v>
      </c>
    </row>
    <row r="417" spans="1:5" s="10" customFormat="1" ht="45" x14ac:dyDescent="0.2">
      <c r="A417" s="17" t="s">
        <v>256</v>
      </c>
      <c r="B417" s="11" t="s">
        <v>733</v>
      </c>
      <c r="C417" s="19">
        <v>7438.8</v>
      </c>
      <c r="D417" s="19">
        <v>10563.844090000001</v>
      </c>
      <c r="E417" s="27">
        <f t="shared" si="5"/>
        <v>142.01005659514976</v>
      </c>
    </row>
    <row r="418" spans="1:5" s="10" customFormat="1" ht="45" x14ac:dyDescent="0.2">
      <c r="A418" s="17" t="s">
        <v>257</v>
      </c>
      <c r="B418" s="11" t="s">
        <v>734</v>
      </c>
      <c r="C418" s="19">
        <v>95831.1</v>
      </c>
      <c r="D418" s="19">
        <v>54594.183950000006</v>
      </c>
      <c r="E418" s="27">
        <f t="shared" si="5"/>
        <v>56.969171751132983</v>
      </c>
    </row>
    <row r="419" spans="1:5" s="16" customFormat="1" ht="45" x14ac:dyDescent="0.2">
      <c r="A419" s="17" t="s">
        <v>258</v>
      </c>
      <c r="B419" s="11" t="s">
        <v>735</v>
      </c>
      <c r="C419" s="19">
        <v>2604.4</v>
      </c>
      <c r="D419" s="19">
        <v>4007.5992500000002</v>
      </c>
      <c r="E419" s="27">
        <f t="shared" si="5"/>
        <v>153.87802372907387</v>
      </c>
    </row>
    <row r="420" spans="1:5" s="10" customFormat="1" ht="45" x14ac:dyDescent="0.2">
      <c r="A420" s="17" t="s">
        <v>259</v>
      </c>
      <c r="B420" s="11" t="s">
        <v>736</v>
      </c>
      <c r="C420" s="19">
        <v>263.70688999999999</v>
      </c>
      <c r="D420" s="19">
        <v>300.71995000000004</v>
      </c>
      <c r="E420" s="27">
        <f t="shared" si="5"/>
        <v>114.0356818132435</v>
      </c>
    </row>
    <row r="421" spans="1:5" s="10" customFormat="1" ht="45" x14ac:dyDescent="0.2">
      <c r="A421" s="17" t="s">
        <v>1682</v>
      </c>
      <c r="B421" s="11" t="s">
        <v>1735</v>
      </c>
      <c r="C421" s="19">
        <v>0</v>
      </c>
      <c r="D421" s="19">
        <v>36.273410000000005</v>
      </c>
      <c r="E421" s="27">
        <v>0</v>
      </c>
    </row>
    <row r="422" spans="1:5" s="10" customFormat="1" ht="45" x14ac:dyDescent="0.2">
      <c r="A422" s="17" t="s">
        <v>1211</v>
      </c>
      <c r="B422" s="11" t="s">
        <v>1284</v>
      </c>
      <c r="C422" s="19">
        <v>1338.1099299999998</v>
      </c>
      <c r="D422" s="19">
        <v>1437.2551599999999</v>
      </c>
      <c r="E422" s="27">
        <f t="shared" si="5"/>
        <v>107.40934864746127</v>
      </c>
    </row>
    <row r="423" spans="1:5" s="10" customFormat="1" ht="45" x14ac:dyDescent="0.2">
      <c r="A423" s="17" t="s">
        <v>260</v>
      </c>
      <c r="B423" s="11" t="s">
        <v>737</v>
      </c>
      <c r="C423" s="19">
        <v>241.7</v>
      </c>
      <c r="D423" s="19">
        <v>3636.2041800000002</v>
      </c>
      <c r="E423" s="27" t="s">
        <v>1449</v>
      </c>
    </row>
    <row r="424" spans="1:5" s="10" customFormat="1" ht="33.75" x14ac:dyDescent="0.2">
      <c r="A424" s="17" t="s">
        <v>1683</v>
      </c>
      <c r="B424" s="11" t="s">
        <v>1736</v>
      </c>
      <c r="C424" s="19">
        <v>208.4</v>
      </c>
      <c r="D424" s="19">
        <v>3603.8844800000002</v>
      </c>
      <c r="E424" s="27" t="s">
        <v>1449</v>
      </c>
    </row>
    <row r="425" spans="1:5" s="10" customFormat="1" ht="33.75" x14ac:dyDescent="0.2">
      <c r="A425" s="17" t="s">
        <v>261</v>
      </c>
      <c r="B425" s="11" t="s">
        <v>738</v>
      </c>
      <c r="C425" s="19">
        <v>33.299999999999997</v>
      </c>
      <c r="D425" s="19">
        <v>24.534500000000001</v>
      </c>
      <c r="E425" s="27">
        <f t="shared" si="5"/>
        <v>73.677177177177185</v>
      </c>
    </row>
    <row r="426" spans="1:5" s="10" customFormat="1" ht="33.75" x14ac:dyDescent="0.2">
      <c r="A426" s="17" t="s">
        <v>1684</v>
      </c>
      <c r="B426" s="11" t="s">
        <v>1737</v>
      </c>
      <c r="C426" s="19">
        <v>0</v>
      </c>
      <c r="D426" s="19">
        <v>7.7851999999999997</v>
      </c>
      <c r="E426" s="27">
        <v>0</v>
      </c>
    </row>
    <row r="427" spans="1:5" s="10" customFormat="1" ht="11.25" x14ac:dyDescent="0.2">
      <c r="A427" s="17" t="s">
        <v>262</v>
      </c>
      <c r="B427" s="11" t="s">
        <v>739</v>
      </c>
      <c r="C427" s="19">
        <v>135135.29999999999</v>
      </c>
      <c r="D427" s="19">
        <v>124208.48324</v>
      </c>
      <c r="E427" s="27">
        <f t="shared" si="5"/>
        <v>91.914165462318138</v>
      </c>
    </row>
    <row r="428" spans="1:5" s="10" customFormat="1" ht="67.5" x14ac:dyDescent="0.2">
      <c r="A428" s="17" t="s">
        <v>263</v>
      </c>
      <c r="B428" s="11" t="s">
        <v>740</v>
      </c>
      <c r="C428" s="19">
        <v>427</v>
      </c>
      <c r="D428" s="19">
        <v>255.95273999999998</v>
      </c>
      <c r="E428" s="27">
        <f t="shared" si="5"/>
        <v>59.942093676814977</v>
      </c>
    </row>
    <row r="429" spans="1:5" s="10" customFormat="1" ht="33.75" x14ac:dyDescent="0.2">
      <c r="A429" s="17" t="s">
        <v>264</v>
      </c>
      <c r="B429" s="11" t="s">
        <v>741</v>
      </c>
      <c r="C429" s="19">
        <v>195.5</v>
      </c>
      <c r="D429" s="19">
        <v>39.1</v>
      </c>
      <c r="E429" s="27">
        <f t="shared" si="5"/>
        <v>20</v>
      </c>
    </row>
    <row r="430" spans="1:5" s="10" customFormat="1" ht="45" x14ac:dyDescent="0.2">
      <c r="A430" s="17" t="s">
        <v>265</v>
      </c>
      <c r="B430" s="11" t="s">
        <v>742</v>
      </c>
      <c r="C430" s="19">
        <v>231.5</v>
      </c>
      <c r="D430" s="19">
        <v>216.85273999999998</v>
      </c>
      <c r="E430" s="27">
        <f t="shared" si="5"/>
        <v>93.67288984881209</v>
      </c>
    </row>
    <row r="431" spans="1:5" s="16" customFormat="1" ht="56.25" x14ac:dyDescent="0.2">
      <c r="A431" s="17" t="s">
        <v>266</v>
      </c>
      <c r="B431" s="11" t="s">
        <v>743</v>
      </c>
      <c r="C431" s="19">
        <v>399</v>
      </c>
      <c r="D431" s="19">
        <v>78.768810000000002</v>
      </c>
      <c r="E431" s="27">
        <f t="shared" si="5"/>
        <v>19.741556390977443</v>
      </c>
    </row>
    <row r="432" spans="1:5" s="10" customFormat="1" ht="56.25" x14ac:dyDescent="0.2">
      <c r="A432" s="17" t="s">
        <v>1685</v>
      </c>
      <c r="B432" s="11" t="s">
        <v>1738</v>
      </c>
      <c r="C432" s="19">
        <v>0</v>
      </c>
      <c r="D432" s="19">
        <v>89.908789999999996</v>
      </c>
      <c r="E432" s="27">
        <v>0</v>
      </c>
    </row>
    <row r="433" spans="1:8" s="10" customFormat="1" ht="56.25" x14ac:dyDescent="0.2">
      <c r="A433" s="17" t="s">
        <v>1686</v>
      </c>
      <c r="B433" s="11" t="s">
        <v>1739</v>
      </c>
      <c r="C433" s="19">
        <v>10.199999999999999</v>
      </c>
      <c r="D433" s="19">
        <v>134.19999999999999</v>
      </c>
      <c r="E433" s="27" t="s">
        <v>1449</v>
      </c>
    </row>
    <row r="434" spans="1:8" s="10" customFormat="1" ht="56.25" x14ac:dyDescent="0.2">
      <c r="A434" s="17" t="s">
        <v>1607</v>
      </c>
      <c r="B434" s="11" t="s">
        <v>1638</v>
      </c>
      <c r="C434" s="19">
        <v>42.7</v>
      </c>
      <c r="D434" s="19">
        <v>42.66245</v>
      </c>
      <c r="E434" s="27">
        <f t="shared" si="5"/>
        <v>99.912060889929734</v>
      </c>
    </row>
    <row r="435" spans="1:8" s="10" customFormat="1" ht="56.25" x14ac:dyDescent="0.2">
      <c r="A435" s="17" t="s">
        <v>1450</v>
      </c>
      <c r="B435" s="11" t="s">
        <v>1452</v>
      </c>
      <c r="C435" s="19">
        <v>0</v>
      </c>
      <c r="D435" s="19">
        <v>81.30158999999999</v>
      </c>
      <c r="E435" s="27">
        <v>0</v>
      </c>
    </row>
    <row r="436" spans="1:8" s="10" customFormat="1" ht="33.75" x14ac:dyDescent="0.2">
      <c r="A436" s="17" t="s">
        <v>1443</v>
      </c>
      <c r="B436" s="11" t="s">
        <v>1444</v>
      </c>
      <c r="C436" s="19">
        <v>0</v>
      </c>
      <c r="D436" s="19">
        <v>39.014809999999997</v>
      </c>
      <c r="E436" s="27">
        <v>0</v>
      </c>
    </row>
    <row r="437" spans="1:8" s="10" customFormat="1" ht="33.75" x14ac:dyDescent="0.2">
      <c r="A437" s="17" t="s">
        <v>1687</v>
      </c>
      <c r="B437" s="11" t="s">
        <v>1740</v>
      </c>
      <c r="C437" s="19">
        <v>10.199999999999999</v>
      </c>
      <c r="D437" s="19">
        <v>134.19999999999999</v>
      </c>
      <c r="E437" s="27" t="s">
        <v>1449</v>
      </c>
    </row>
    <row r="438" spans="1:8" s="10" customFormat="1" ht="33.75" x14ac:dyDescent="0.2">
      <c r="A438" s="17" t="s">
        <v>1688</v>
      </c>
      <c r="B438" s="11" t="s">
        <v>1741</v>
      </c>
      <c r="C438" s="19">
        <v>0</v>
      </c>
      <c r="D438" s="19">
        <v>44.1</v>
      </c>
      <c r="E438" s="27">
        <v>0</v>
      </c>
    </row>
    <row r="439" spans="1:8" s="10" customFormat="1" ht="45" x14ac:dyDescent="0.2">
      <c r="A439" s="17" t="s">
        <v>267</v>
      </c>
      <c r="B439" s="11" t="s">
        <v>744</v>
      </c>
      <c r="C439" s="19">
        <v>399</v>
      </c>
      <c r="D439" s="19">
        <v>39.753999999999998</v>
      </c>
      <c r="E439" s="27">
        <f t="shared" si="5"/>
        <v>9.9634085213032577</v>
      </c>
    </row>
    <row r="440" spans="1:8" s="10" customFormat="1" ht="45" x14ac:dyDescent="0.2">
      <c r="A440" s="17" t="s">
        <v>1689</v>
      </c>
      <c r="B440" s="11" t="s">
        <v>1742</v>
      </c>
      <c r="C440" s="19">
        <v>0</v>
      </c>
      <c r="D440" s="19">
        <v>89.908789999999996</v>
      </c>
      <c r="E440" s="27">
        <v>0</v>
      </c>
    </row>
    <row r="441" spans="1:8" s="10" customFormat="1" ht="45" x14ac:dyDescent="0.2">
      <c r="A441" s="36" t="s">
        <v>1608</v>
      </c>
      <c r="B441" s="11" t="s">
        <v>1639</v>
      </c>
      <c r="C441" s="19">
        <v>42.7</v>
      </c>
      <c r="D441" s="19">
        <v>42.66245</v>
      </c>
      <c r="E441" s="27">
        <f t="shared" si="5"/>
        <v>99.912060889929734</v>
      </c>
    </row>
    <row r="442" spans="1:8" s="16" customFormat="1" ht="45" x14ac:dyDescent="0.2">
      <c r="A442" s="36" t="s">
        <v>1451</v>
      </c>
      <c r="B442" s="35" t="s">
        <v>1453</v>
      </c>
      <c r="C442" s="27">
        <v>0</v>
      </c>
      <c r="D442" s="27">
        <v>37.201589999999996</v>
      </c>
      <c r="E442" s="27">
        <v>0</v>
      </c>
      <c r="F442" s="33"/>
      <c r="G442" s="25"/>
      <c r="H442" s="25"/>
    </row>
    <row r="443" spans="1:8" s="16" customFormat="1" ht="22.5" x14ac:dyDescent="0.2">
      <c r="A443" s="17" t="s">
        <v>268</v>
      </c>
      <c r="B443" s="11" t="s">
        <v>745</v>
      </c>
      <c r="C443" s="19">
        <v>1628</v>
      </c>
      <c r="D443" s="19">
        <v>37.940760000000004</v>
      </c>
      <c r="E443" s="27">
        <f t="shared" si="5"/>
        <v>2.3305135135135138</v>
      </c>
      <c r="F443" s="33"/>
      <c r="G443" s="28"/>
    </row>
    <row r="444" spans="1:8" s="16" customFormat="1" ht="101.25" x14ac:dyDescent="0.2">
      <c r="A444" s="17" t="s">
        <v>269</v>
      </c>
      <c r="B444" s="11" t="s">
        <v>746</v>
      </c>
      <c r="C444" s="19">
        <v>1628</v>
      </c>
      <c r="D444" s="19">
        <v>37.940760000000004</v>
      </c>
      <c r="E444" s="27">
        <f t="shared" si="5"/>
        <v>2.3305135135135138</v>
      </c>
      <c r="F444" s="38"/>
      <c r="G444" s="28"/>
    </row>
    <row r="445" spans="1:8" s="16" customFormat="1" ht="22.5" x14ac:dyDescent="0.2">
      <c r="A445" s="17" t="s">
        <v>270</v>
      </c>
      <c r="B445" s="11" t="s">
        <v>747</v>
      </c>
      <c r="C445" s="19">
        <v>924</v>
      </c>
      <c r="D445" s="19">
        <v>733.33268999999996</v>
      </c>
      <c r="E445" s="27">
        <f t="shared" si="5"/>
        <v>79.365009740259737</v>
      </c>
    </row>
    <row r="446" spans="1:8" s="16" customFormat="1" ht="90" x14ac:dyDescent="0.2">
      <c r="A446" s="17" t="s">
        <v>271</v>
      </c>
      <c r="B446" s="11" t="s">
        <v>748</v>
      </c>
      <c r="C446" s="19">
        <v>4</v>
      </c>
      <c r="D446" s="19">
        <v>0</v>
      </c>
      <c r="E446" s="27">
        <f t="shared" si="5"/>
        <v>0</v>
      </c>
    </row>
    <row r="447" spans="1:8" s="10" customFormat="1" ht="101.25" x14ac:dyDescent="0.2">
      <c r="A447" s="17" t="s">
        <v>1103</v>
      </c>
      <c r="B447" s="11" t="s">
        <v>1110</v>
      </c>
      <c r="C447" s="19">
        <v>920</v>
      </c>
      <c r="D447" s="19">
        <v>145.61417</v>
      </c>
      <c r="E447" s="27">
        <f t="shared" si="5"/>
        <v>15.827627173913045</v>
      </c>
    </row>
    <row r="448" spans="1:8" s="10" customFormat="1" ht="101.25" x14ac:dyDescent="0.2">
      <c r="A448" s="17" t="s">
        <v>1609</v>
      </c>
      <c r="B448" s="11" t="s">
        <v>1640</v>
      </c>
      <c r="C448" s="19">
        <v>0</v>
      </c>
      <c r="D448" s="19">
        <v>587.71852000000001</v>
      </c>
      <c r="E448" s="27">
        <v>0</v>
      </c>
    </row>
    <row r="449" spans="1:5" s="10" customFormat="1" ht="45" x14ac:dyDescent="0.2">
      <c r="A449" s="17" t="s">
        <v>272</v>
      </c>
      <c r="B449" s="11" t="s">
        <v>749</v>
      </c>
      <c r="C449" s="19">
        <v>131704.4</v>
      </c>
      <c r="D449" s="19">
        <v>122754.41541</v>
      </c>
      <c r="E449" s="27">
        <f t="shared" si="5"/>
        <v>93.204490821870806</v>
      </c>
    </row>
    <row r="450" spans="1:5" s="10" customFormat="1" ht="45" x14ac:dyDescent="0.2">
      <c r="A450" s="17" t="s">
        <v>273</v>
      </c>
      <c r="B450" s="11" t="s">
        <v>750</v>
      </c>
      <c r="C450" s="19">
        <v>12742.5</v>
      </c>
      <c r="D450" s="19">
        <v>884.39949000000001</v>
      </c>
      <c r="E450" s="27">
        <f t="shared" si="5"/>
        <v>6.9405492642731019</v>
      </c>
    </row>
    <row r="451" spans="1:5" s="10" customFormat="1" ht="45" x14ac:dyDescent="0.2">
      <c r="A451" s="17" t="s">
        <v>274</v>
      </c>
      <c r="B451" s="11" t="s">
        <v>751</v>
      </c>
      <c r="C451" s="19">
        <v>118187.4</v>
      </c>
      <c r="D451" s="19">
        <v>121430.33521999999</v>
      </c>
      <c r="E451" s="27">
        <f t="shared" si="5"/>
        <v>102.7438925130767</v>
      </c>
    </row>
    <row r="452" spans="1:5" s="16" customFormat="1" ht="45" x14ac:dyDescent="0.2">
      <c r="A452" s="17" t="s">
        <v>1690</v>
      </c>
      <c r="B452" s="11" t="s">
        <v>1743</v>
      </c>
      <c r="C452" s="19">
        <v>0.5</v>
      </c>
      <c r="D452" s="19">
        <v>0.46776999999999996</v>
      </c>
      <c r="E452" s="27">
        <f t="shared" si="5"/>
        <v>93.553999999999988</v>
      </c>
    </row>
    <row r="453" spans="1:5" s="16" customFormat="1" ht="45" x14ac:dyDescent="0.2">
      <c r="A453" s="17" t="s">
        <v>275</v>
      </c>
      <c r="B453" s="11" t="s">
        <v>752</v>
      </c>
      <c r="C453" s="19">
        <v>774</v>
      </c>
      <c r="D453" s="19">
        <v>439.21292999999997</v>
      </c>
      <c r="E453" s="27">
        <f t="shared" si="5"/>
        <v>56.74585658914728</v>
      </c>
    </row>
    <row r="454" spans="1:5" s="10" customFormat="1" ht="11.25" x14ac:dyDescent="0.2">
      <c r="A454" s="17" t="s">
        <v>276</v>
      </c>
      <c r="B454" s="11" t="s">
        <v>753</v>
      </c>
      <c r="C454" s="19">
        <v>23162.132000000001</v>
      </c>
      <c r="D454" s="19">
        <v>29972.369019999998</v>
      </c>
      <c r="E454" s="27">
        <f t="shared" si="5"/>
        <v>129.4024618286434</v>
      </c>
    </row>
    <row r="455" spans="1:5" s="10" customFormat="1" ht="67.5" x14ac:dyDescent="0.2">
      <c r="A455" s="17" t="s">
        <v>1160</v>
      </c>
      <c r="B455" s="11" t="s">
        <v>754</v>
      </c>
      <c r="C455" s="19">
        <v>13855.031999999999</v>
      </c>
      <c r="D455" s="19">
        <v>23534.455269999999</v>
      </c>
      <c r="E455" s="27">
        <f t="shared" si="5"/>
        <v>169.86215022816259</v>
      </c>
    </row>
    <row r="456" spans="1:5" s="10" customFormat="1" ht="22.5" x14ac:dyDescent="0.2">
      <c r="A456" s="17" t="s">
        <v>277</v>
      </c>
      <c r="B456" s="11" t="s">
        <v>755</v>
      </c>
      <c r="C456" s="19">
        <v>9307.1</v>
      </c>
      <c r="D456" s="19">
        <v>6437.9137499999997</v>
      </c>
      <c r="E456" s="27">
        <f t="shared" si="5"/>
        <v>69.17207024744549</v>
      </c>
    </row>
    <row r="457" spans="1:5" s="10" customFormat="1" ht="45" x14ac:dyDescent="0.2">
      <c r="A457" s="17" t="s">
        <v>278</v>
      </c>
      <c r="B457" s="11" t="s">
        <v>756</v>
      </c>
      <c r="C457" s="19">
        <v>7065</v>
      </c>
      <c r="D457" s="19">
        <v>5387.7365599999994</v>
      </c>
      <c r="E457" s="27">
        <f t="shared" si="5"/>
        <v>76.259540835102612</v>
      </c>
    </row>
    <row r="458" spans="1:5" s="10" customFormat="1" ht="45" x14ac:dyDescent="0.2">
      <c r="A458" s="17" t="s">
        <v>279</v>
      </c>
      <c r="B458" s="11" t="s">
        <v>757</v>
      </c>
      <c r="C458" s="19">
        <v>2242.1</v>
      </c>
      <c r="D458" s="19">
        <v>1050.1771899999999</v>
      </c>
      <c r="E458" s="27">
        <f t="shared" si="5"/>
        <v>46.838998706569726</v>
      </c>
    </row>
    <row r="459" spans="1:5" s="10" customFormat="1" ht="11.25" x14ac:dyDescent="0.2">
      <c r="A459" s="24" t="s">
        <v>280</v>
      </c>
      <c r="B459" s="15" t="s">
        <v>758</v>
      </c>
      <c r="C459" s="21">
        <v>40364.613810000003</v>
      </c>
      <c r="D459" s="21">
        <v>37761.913700000005</v>
      </c>
      <c r="E459" s="20">
        <f t="shared" si="5"/>
        <v>93.552025241090746</v>
      </c>
    </row>
    <row r="460" spans="1:5" s="10" customFormat="1" ht="11.25" x14ac:dyDescent="0.2">
      <c r="A460" s="17" t="s">
        <v>281</v>
      </c>
      <c r="B460" s="11" t="s">
        <v>759</v>
      </c>
      <c r="C460" s="19">
        <v>0</v>
      </c>
      <c r="D460" s="19">
        <v>11677.639810000001</v>
      </c>
      <c r="E460" s="27">
        <v>0</v>
      </c>
    </row>
    <row r="461" spans="1:5" s="10" customFormat="1" ht="22.5" x14ac:dyDescent="0.2">
      <c r="A461" s="17" t="s">
        <v>282</v>
      </c>
      <c r="B461" s="11" t="s">
        <v>760</v>
      </c>
      <c r="C461" s="19">
        <v>0</v>
      </c>
      <c r="D461" s="19">
        <v>11049.851480000001</v>
      </c>
      <c r="E461" s="27">
        <v>0</v>
      </c>
    </row>
    <row r="462" spans="1:5" s="10" customFormat="1" ht="11.25" x14ac:dyDescent="0.2">
      <c r="A462" s="17" t="s">
        <v>283</v>
      </c>
      <c r="B462" s="11" t="s">
        <v>761</v>
      </c>
      <c r="C462" s="19">
        <v>0</v>
      </c>
      <c r="D462" s="19">
        <v>13.417530000000001</v>
      </c>
      <c r="E462" s="27">
        <v>0</v>
      </c>
    </row>
    <row r="463" spans="1:5" s="10" customFormat="1" ht="22.5" x14ac:dyDescent="0.2">
      <c r="A463" s="17" t="s">
        <v>1212</v>
      </c>
      <c r="B463" s="11" t="s">
        <v>1285</v>
      </c>
      <c r="C463" s="19">
        <v>0</v>
      </c>
      <c r="D463" s="19">
        <v>51.10445</v>
      </c>
      <c r="E463" s="27">
        <v>0</v>
      </c>
    </row>
    <row r="464" spans="1:5" s="10" customFormat="1" ht="22.5" x14ac:dyDescent="0.2">
      <c r="A464" s="17" t="s">
        <v>284</v>
      </c>
      <c r="B464" s="11" t="s">
        <v>762</v>
      </c>
      <c r="C464" s="19">
        <v>0</v>
      </c>
      <c r="D464" s="19">
        <v>224.44557</v>
      </c>
      <c r="E464" s="27">
        <v>0</v>
      </c>
    </row>
    <row r="465" spans="1:8" s="16" customFormat="1" ht="11.25" x14ac:dyDescent="0.2">
      <c r="A465" s="17" t="s">
        <v>285</v>
      </c>
      <c r="B465" s="11" t="s">
        <v>763</v>
      </c>
      <c r="C465" s="19">
        <v>0</v>
      </c>
      <c r="D465" s="19">
        <v>153.18889000000001</v>
      </c>
      <c r="E465" s="27">
        <v>0</v>
      </c>
    </row>
    <row r="466" spans="1:8" s="10" customFormat="1" ht="11.25" x14ac:dyDescent="0.2">
      <c r="A466" s="17" t="s">
        <v>1104</v>
      </c>
      <c r="B466" s="11" t="s">
        <v>1111</v>
      </c>
      <c r="C466" s="19">
        <v>0</v>
      </c>
      <c r="D466" s="19">
        <v>185.63189000000003</v>
      </c>
      <c r="E466" s="27">
        <v>0</v>
      </c>
    </row>
    <row r="467" spans="1:8" s="16" customFormat="1" ht="11.25" x14ac:dyDescent="0.2">
      <c r="A467" s="17" t="s">
        <v>286</v>
      </c>
      <c r="B467" s="35" t="s">
        <v>764</v>
      </c>
      <c r="C467" s="27">
        <v>1711.74</v>
      </c>
      <c r="D467" s="27">
        <v>2004.87346</v>
      </c>
      <c r="E467" s="27">
        <f t="shared" ref="E467:E516" si="6">D467/C467*100</f>
        <v>117.12488228352439</v>
      </c>
      <c r="F467" s="33"/>
      <c r="G467" s="25"/>
      <c r="H467" s="25"/>
    </row>
    <row r="468" spans="1:8" s="16" customFormat="1" ht="11.25" x14ac:dyDescent="0.2">
      <c r="A468" s="17" t="s">
        <v>287</v>
      </c>
      <c r="B468" s="11" t="s">
        <v>765</v>
      </c>
      <c r="C468" s="19">
        <v>62.7</v>
      </c>
      <c r="D468" s="19">
        <v>549.71832999999992</v>
      </c>
      <c r="E468" s="27" t="s">
        <v>1449</v>
      </c>
      <c r="F468" s="33"/>
      <c r="G468" s="28"/>
    </row>
    <row r="469" spans="1:8" s="16" customFormat="1" ht="11.25" x14ac:dyDescent="0.2">
      <c r="A469" s="17" t="s">
        <v>288</v>
      </c>
      <c r="B469" s="11" t="s">
        <v>766</v>
      </c>
      <c r="C469" s="19">
        <v>86.3</v>
      </c>
      <c r="D469" s="19">
        <v>351.77996000000002</v>
      </c>
      <c r="E469" s="27" t="s">
        <v>1449</v>
      </c>
    </row>
    <row r="470" spans="1:8" s="16" customFormat="1" ht="11.25" x14ac:dyDescent="0.2">
      <c r="A470" s="17" t="s">
        <v>1213</v>
      </c>
      <c r="B470" s="11" t="s">
        <v>1286</v>
      </c>
      <c r="C470" s="19">
        <v>1404.72</v>
      </c>
      <c r="D470" s="19">
        <v>517.50057000000004</v>
      </c>
      <c r="E470" s="27">
        <f t="shared" si="6"/>
        <v>36.840122586707672</v>
      </c>
    </row>
    <row r="471" spans="1:8" s="10" customFormat="1" ht="11.25" x14ac:dyDescent="0.2">
      <c r="A471" s="17" t="s">
        <v>1610</v>
      </c>
      <c r="B471" s="11" t="s">
        <v>1641</v>
      </c>
      <c r="C471" s="19">
        <v>0</v>
      </c>
      <c r="D471" s="19">
        <v>464.55703999999997</v>
      </c>
      <c r="E471" s="27">
        <v>0</v>
      </c>
    </row>
    <row r="472" spans="1:8" s="10" customFormat="1" ht="11.25" x14ac:dyDescent="0.2">
      <c r="A472" s="17" t="s">
        <v>289</v>
      </c>
      <c r="B472" s="11" t="s">
        <v>767</v>
      </c>
      <c r="C472" s="19">
        <v>158.02000000000001</v>
      </c>
      <c r="D472" s="19">
        <v>78.133560000000003</v>
      </c>
      <c r="E472" s="27">
        <f t="shared" si="6"/>
        <v>49.445361346664981</v>
      </c>
    </row>
    <row r="473" spans="1:8" s="10" customFormat="1" ht="11.25" x14ac:dyDescent="0.2">
      <c r="A473" s="17" t="s">
        <v>1836</v>
      </c>
      <c r="B473" s="11" t="s">
        <v>1882</v>
      </c>
      <c r="C473" s="19">
        <v>0</v>
      </c>
      <c r="D473" s="19">
        <v>43.183999999999997</v>
      </c>
      <c r="E473" s="27">
        <v>0</v>
      </c>
    </row>
    <row r="474" spans="1:8" s="10" customFormat="1" ht="11.25" x14ac:dyDescent="0.2">
      <c r="A474" s="17" t="s">
        <v>290</v>
      </c>
      <c r="B474" s="11" t="s">
        <v>768</v>
      </c>
      <c r="C474" s="19">
        <v>658.45</v>
      </c>
      <c r="D474" s="19">
        <v>371.86</v>
      </c>
      <c r="E474" s="27">
        <f t="shared" si="6"/>
        <v>56.475055053534817</v>
      </c>
    </row>
    <row r="475" spans="1:8" s="10" customFormat="1" ht="22.5" x14ac:dyDescent="0.2">
      <c r="A475" s="17" t="s">
        <v>291</v>
      </c>
      <c r="B475" s="11" t="s">
        <v>769</v>
      </c>
      <c r="C475" s="19">
        <v>658.45</v>
      </c>
      <c r="D475" s="19">
        <v>371.86</v>
      </c>
      <c r="E475" s="27">
        <f t="shared" si="6"/>
        <v>56.475055053534817</v>
      </c>
    </row>
    <row r="476" spans="1:8" s="10" customFormat="1" ht="11.25" x14ac:dyDescent="0.2">
      <c r="A476" s="17" t="s">
        <v>1214</v>
      </c>
      <c r="B476" s="11" t="s">
        <v>1287</v>
      </c>
      <c r="C476" s="19">
        <v>37994.42381</v>
      </c>
      <c r="D476" s="19">
        <v>23678.740429999998</v>
      </c>
      <c r="E476" s="27">
        <f t="shared" si="6"/>
        <v>62.321620005112003</v>
      </c>
    </row>
    <row r="477" spans="1:8" s="10" customFormat="1" ht="11.25" x14ac:dyDescent="0.2">
      <c r="A477" s="17" t="s">
        <v>1215</v>
      </c>
      <c r="B477" s="11" t="s">
        <v>1288</v>
      </c>
      <c r="C477" s="19">
        <v>12989.380880000001</v>
      </c>
      <c r="D477" s="19">
        <v>5857.4343200000003</v>
      </c>
      <c r="E477" s="27">
        <f t="shared" si="6"/>
        <v>45.094022371911542</v>
      </c>
    </row>
    <row r="478" spans="1:8" s="10" customFormat="1" ht="11.25" x14ac:dyDescent="0.2">
      <c r="A478" s="17" t="s">
        <v>1216</v>
      </c>
      <c r="B478" s="11" t="s">
        <v>1289</v>
      </c>
      <c r="C478" s="19">
        <v>8552.4429299999993</v>
      </c>
      <c r="D478" s="19">
        <v>6915.0340099999994</v>
      </c>
      <c r="E478" s="27">
        <f t="shared" si="6"/>
        <v>80.854488788737228</v>
      </c>
    </row>
    <row r="479" spans="1:8" s="10" customFormat="1" ht="11.25" x14ac:dyDescent="0.2">
      <c r="A479" s="17" t="s">
        <v>1217</v>
      </c>
      <c r="B479" s="11" t="s">
        <v>1290</v>
      </c>
      <c r="C479" s="19">
        <v>10743.3</v>
      </c>
      <c r="D479" s="19">
        <v>8260.8163700000005</v>
      </c>
      <c r="E479" s="27">
        <f t="shared" si="6"/>
        <v>76.89272728118921</v>
      </c>
    </row>
    <row r="480" spans="1:8" s="16" customFormat="1" ht="11.25" x14ac:dyDescent="0.2">
      <c r="A480" s="17" t="s">
        <v>1218</v>
      </c>
      <c r="B480" s="11" t="s">
        <v>1291</v>
      </c>
      <c r="C480" s="19">
        <v>5709.3</v>
      </c>
      <c r="D480" s="19">
        <v>2645.4557300000001</v>
      </c>
      <c r="E480" s="27">
        <f t="shared" si="6"/>
        <v>46.335903350673462</v>
      </c>
    </row>
    <row r="481" spans="1:7" s="16" customFormat="1" ht="45" x14ac:dyDescent="0.2">
      <c r="A481" s="17" t="s">
        <v>1691</v>
      </c>
      <c r="B481" s="11" t="s">
        <v>1744</v>
      </c>
      <c r="C481" s="19">
        <v>0</v>
      </c>
      <c r="D481" s="19">
        <v>28.8</v>
      </c>
      <c r="E481" s="27">
        <v>0</v>
      </c>
    </row>
    <row r="482" spans="1:7" s="10" customFormat="1" ht="45" x14ac:dyDescent="0.2">
      <c r="A482" s="17" t="s">
        <v>1692</v>
      </c>
      <c r="B482" s="11" t="s">
        <v>1745</v>
      </c>
      <c r="C482" s="19">
        <v>0</v>
      </c>
      <c r="D482" s="19">
        <v>28.8</v>
      </c>
      <c r="E482" s="27">
        <v>0</v>
      </c>
    </row>
    <row r="483" spans="1:7" s="10" customFormat="1" ht="11.25" x14ac:dyDescent="0.2">
      <c r="A483" s="24" t="s">
        <v>292</v>
      </c>
      <c r="B483" s="15" t="s">
        <v>770</v>
      </c>
      <c r="C483" s="21">
        <f>C484+C723+C730+C747+C764+C768+C799</f>
        <v>33772919.458280005</v>
      </c>
      <c r="D483" s="21">
        <v>18679045.6653</v>
      </c>
      <c r="E483" s="20">
        <f t="shared" si="6"/>
        <v>55.307761262316681</v>
      </c>
      <c r="F483" s="19">
        <v>32927954.70882</v>
      </c>
      <c r="G483" s="26">
        <f>C483-F483</f>
        <v>844964.74946000427</v>
      </c>
    </row>
    <row r="484" spans="1:7" s="10" customFormat="1" ht="21.75" x14ac:dyDescent="0.2">
      <c r="A484" s="24" t="s">
        <v>293</v>
      </c>
      <c r="B484" s="15" t="s">
        <v>771</v>
      </c>
      <c r="C484" s="21">
        <f>C485+C493+C638+C679</f>
        <v>32773222.122970007</v>
      </c>
      <c r="D484" s="21">
        <v>17907842.238110002</v>
      </c>
      <c r="E484" s="20">
        <f t="shared" si="6"/>
        <v>54.641689397878281</v>
      </c>
      <c r="F484" s="19">
        <v>31936910.62297</v>
      </c>
      <c r="G484" s="26">
        <f>C484-F484</f>
        <v>836311.50000000745</v>
      </c>
    </row>
    <row r="485" spans="1:7" s="10" customFormat="1" ht="11.25" x14ac:dyDescent="0.2">
      <c r="A485" s="17" t="s">
        <v>294</v>
      </c>
      <c r="B485" s="11" t="s">
        <v>772</v>
      </c>
      <c r="C485" s="19">
        <f>C486+C488+C490+C492</f>
        <v>6958315.0999999996</v>
      </c>
      <c r="D485" s="19">
        <v>4833471.5999999996</v>
      </c>
      <c r="E485" s="27">
        <f t="shared" si="6"/>
        <v>69.463246928843446</v>
      </c>
      <c r="F485" s="19">
        <v>6374533.5</v>
      </c>
      <c r="G485" s="26">
        <f>C485-F485</f>
        <v>583781.59999999963</v>
      </c>
    </row>
    <row r="486" spans="1:7" s="10" customFormat="1" ht="11.25" x14ac:dyDescent="0.2">
      <c r="A486" s="17" t="s">
        <v>295</v>
      </c>
      <c r="B486" s="11" t="s">
        <v>773</v>
      </c>
      <c r="C486" s="19">
        <v>5015006.5</v>
      </c>
      <c r="D486" s="19">
        <v>3343336</v>
      </c>
      <c r="E486" s="27">
        <f t="shared" si="6"/>
        <v>66.666633433077308</v>
      </c>
    </row>
    <row r="487" spans="1:7" s="10" customFormat="1" ht="22.5" x14ac:dyDescent="0.2">
      <c r="A487" s="17" t="s">
        <v>296</v>
      </c>
      <c r="B487" s="11" t="s">
        <v>774</v>
      </c>
      <c r="C487" s="19">
        <v>5015006.5</v>
      </c>
      <c r="D487" s="19">
        <v>3343336</v>
      </c>
      <c r="E487" s="27">
        <f t="shared" si="6"/>
        <v>66.666633433077308</v>
      </c>
    </row>
    <row r="488" spans="1:7" s="10" customFormat="1" ht="22.5" x14ac:dyDescent="0.2">
      <c r="A488" s="17" t="s">
        <v>297</v>
      </c>
      <c r="B488" s="11" t="s">
        <v>775</v>
      </c>
      <c r="C488" s="19">
        <v>1143910</v>
      </c>
      <c r="D488" s="19">
        <v>762608</v>
      </c>
      <c r="E488" s="27">
        <f t="shared" si="6"/>
        <v>66.666783225953083</v>
      </c>
    </row>
    <row r="489" spans="1:7" s="10" customFormat="1" ht="33.75" x14ac:dyDescent="0.2">
      <c r="A489" s="17" t="s">
        <v>298</v>
      </c>
      <c r="B489" s="11" t="s">
        <v>776</v>
      </c>
      <c r="C489" s="19">
        <v>1143910</v>
      </c>
      <c r="D489" s="19">
        <v>762608</v>
      </c>
      <c r="E489" s="27">
        <f t="shared" si="6"/>
        <v>66.666783225953083</v>
      </c>
    </row>
    <row r="490" spans="1:7" s="10" customFormat="1" ht="33.75" x14ac:dyDescent="0.2">
      <c r="A490" s="17" t="s">
        <v>299</v>
      </c>
      <c r="B490" s="11" t="s">
        <v>777</v>
      </c>
      <c r="C490" s="19">
        <v>215617</v>
      </c>
      <c r="D490" s="19">
        <v>143746</v>
      </c>
      <c r="E490" s="27">
        <f t="shared" si="6"/>
        <v>66.667285047097408</v>
      </c>
    </row>
    <row r="491" spans="1:7" s="10" customFormat="1" ht="33.75" x14ac:dyDescent="0.2">
      <c r="A491" s="17" t="s">
        <v>300</v>
      </c>
      <c r="B491" s="11" t="s">
        <v>778</v>
      </c>
      <c r="C491" s="19">
        <v>215617</v>
      </c>
      <c r="D491" s="19">
        <v>143746</v>
      </c>
      <c r="E491" s="27">
        <f t="shared" si="6"/>
        <v>66.667285047097408</v>
      </c>
    </row>
    <row r="492" spans="1:7" s="10" customFormat="1" ht="33.75" x14ac:dyDescent="0.2">
      <c r="A492" s="17" t="s">
        <v>1837</v>
      </c>
      <c r="B492" s="11" t="s">
        <v>1883</v>
      </c>
      <c r="C492" s="19">
        <v>583781.6</v>
      </c>
      <c r="D492" s="19">
        <v>583781.6</v>
      </c>
      <c r="E492" s="27">
        <f t="shared" si="6"/>
        <v>100</v>
      </c>
    </row>
    <row r="493" spans="1:7" s="16" customFormat="1" ht="22.5" x14ac:dyDescent="0.2">
      <c r="A493" s="17" t="s">
        <v>301</v>
      </c>
      <c r="B493" s="11" t="s">
        <v>779</v>
      </c>
      <c r="C493" s="19">
        <f>C494+C496+C500+C502+C504+C506+C508+C509+C511+C512+C513+C515+C517+C519+C521+C523+C525+C527+C529++C531+C533+C535+C537+C539+C541+C544+C546+C548+C550+C552+C554+C556+C557+C559+C561+C563+C565+C567+C569+C571+C573+C574+C575+C577+C579+C581+C583+C586+C588+C590+C592+C594+C596+C598+C600+C602+C604+C605+C606+C608+C610+C611+C613+C615+C617+C619+C621+C623+C624+C626+C628+C630+C632+C572</f>
        <v>15659963.222970007</v>
      </c>
      <c r="D493" s="19">
        <v>7474617.8866300005</v>
      </c>
      <c r="E493" s="27">
        <f t="shared" si="6"/>
        <v>47.730749939860935</v>
      </c>
      <c r="F493" s="40">
        <v>15722315.322969999</v>
      </c>
      <c r="G493" s="28">
        <f>C493-F493</f>
        <v>-62352.099999992177</v>
      </c>
    </row>
    <row r="494" spans="1:7" s="16" customFormat="1" ht="22.5" x14ac:dyDescent="0.2">
      <c r="A494" s="17" t="s">
        <v>1693</v>
      </c>
      <c r="B494" s="11" t="s">
        <v>1746</v>
      </c>
      <c r="C494" s="19">
        <v>1720.2</v>
      </c>
      <c r="D494" s="19">
        <v>0</v>
      </c>
      <c r="E494" s="27">
        <f t="shared" si="6"/>
        <v>0</v>
      </c>
    </row>
    <row r="495" spans="1:7" s="16" customFormat="1" ht="22.5" x14ac:dyDescent="0.2">
      <c r="A495" s="17" t="s">
        <v>1694</v>
      </c>
      <c r="B495" s="11" t="s">
        <v>1747</v>
      </c>
      <c r="C495" s="19">
        <v>1720.2</v>
      </c>
      <c r="D495" s="19">
        <v>0</v>
      </c>
      <c r="E495" s="27">
        <f t="shared" si="6"/>
        <v>0</v>
      </c>
    </row>
    <row r="496" spans="1:7" s="10" customFormat="1" ht="45" x14ac:dyDescent="0.2">
      <c r="A496" s="17" t="s">
        <v>1838</v>
      </c>
      <c r="B496" s="11" t="s">
        <v>1884</v>
      </c>
      <c r="C496" s="19">
        <v>91288</v>
      </c>
      <c r="D496" s="19">
        <v>0</v>
      </c>
      <c r="E496" s="27">
        <f t="shared" si="6"/>
        <v>0</v>
      </c>
    </row>
    <row r="497" spans="1:5" s="16" customFormat="1" ht="56.25" x14ac:dyDescent="0.2">
      <c r="A497" s="17" t="s">
        <v>1839</v>
      </c>
      <c r="B497" s="11" t="s">
        <v>1885</v>
      </c>
      <c r="C497" s="19">
        <v>15810.9</v>
      </c>
      <c r="D497" s="19">
        <v>0</v>
      </c>
      <c r="E497" s="27">
        <f t="shared" si="6"/>
        <v>0</v>
      </c>
    </row>
    <row r="498" spans="1:5" s="10" customFormat="1" ht="56.25" x14ac:dyDescent="0.2">
      <c r="A498" s="17" t="s">
        <v>1936</v>
      </c>
      <c r="B498" s="11" t="s">
        <v>1952</v>
      </c>
      <c r="C498" s="19">
        <v>46377.4</v>
      </c>
      <c r="D498" s="19">
        <v>0</v>
      </c>
      <c r="E498" s="27">
        <f t="shared" si="6"/>
        <v>0</v>
      </c>
    </row>
    <row r="499" spans="1:5" s="10" customFormat="1" ht="56.25" x14ac:dyDescent="0.2">
      <c r="A499" s="17" t="s">
        <v>1937</v>
      </c>
      <c r="B499" s="11" t="s">
        <v>1953</v>
      </c>
      <c r="C499" s="19">
        <v>29099.7</v>
      </c>
      <c r="D499" s="19">
        <v>0</v>
      </c>
      <c r="E499" s="27">
        <f t="shared" si="6"/>
        <v>0</v>
      </c>
    </row>
    <row r="500" spans="1:5" s="10" customFormat="1" ht="11.25" x14ac:dyDescent="0.2">
      <c r="A500" s="17" t="s">
        <v>302</v>
      </c>
      <c r="B500" s="11" t="s">
        <v>780</v>
      </c>
      <c r="C500" s="19">
        <v>300695.40000000002</v>
      </c>
      <c r="D500" s="19">
        <v>249495.73116</v>
      </c>
      <c r="E500" s="27">
        <f t="shared" si="6"/>
        <v>82.972912508804583</v>
      </c>
    </row>
    <row r="501" spans="1:5" s="10" customFormat="1" ht="22.5" x14ac:dyDescent="0.2">
      <c r="A501" s="17" t="s">
        <v>303</v>
      </c>
      <c r="B501" s="11" t="s">
        <v>781</v>
      </c>
      <c r="C501" s="19">
        <v>300695.40000000002</v>
      </c>
      <c r="D501" s="19">
        <v>249495.73116</v>
      </c>
      <c r="E501" s="27">
        <f t="shared" si="6"/>
        <v>82.972912508804583</v>
      </c>
    </row>
    <row r="502" spans="1:5" s="10" customFormat="1" ht="33.75" x14ac:dyDescent="0.2">
      <c r="A502" s="17" t="s">
        <v>1463</v>
      </c>
      <c r="B502" s="11" t="s">
        <v>1531</v>
      </c>
      <c r="C502" s="19">
        <v>117639.3</v>
      </c>
      <c r="D502" s="19">
        <v>91547.757329999993</v>
      </c>
      <c r="E502" s="27">
        <f t="shared" si="6"/>
        <v>77.820726007380188</v>
      </c>
    </row>
    <row r="503" spans="1:5" s="10" customFormat="1" ht="33.75" x14ac:dyDescent="0.2">
      <c r="A503" s="17" t="s">
        <v>1464</v>
      </c>
      <c r="B503" s="11" t="s">
        <v>1532</v>
      </c>
      <c r="C503" s="19">
        <v>117639.3</v>
      </c>
      <c r="D503" s="19">
        <v>91547.757329999993</v>
      </c>
      <c r="E503" s="27">
        <f t="shared" si="6"/>
        <v>77.820726007380188</v>
      </c>
    </row>
    <row r="504" spans="1:5" s="10" customFormat="1" ht="22.5" x14ac:dyDescent="0.2">
      <c r="A504" s="17" t="s">
        <v>1465</v>
      </c>
      <c r="B504" s="11" t="s">
        <v>1533</v>
      </c>
      <c r="C504" s="19">
        <v>4005.3</v>
      </c>
      <c r="D504" s="19">
        <v>0</v>
      </c>
      <c r="E504" s="27">
        <f t="shared" si="6"/>
        <v>0</v>
      </c>
    </row>
    <row r="505" spans="1:5" s="10" customFormat="1" ht="22.5" x14ac:dyDescent="0.2">
      <c r="A505" s="17" t="s">
        <v>1466</v>
      </c>
      <c r="B505" s="11" t="s">
        <v>1534</v>
      </c>
      <c r="C505" s="19">
        <v>4005.3</v>
      </c>
      <c r="D505" s="19">
        <v>0</v>
      </c>
      <c r="E505" s="27">
        <f t="shared" si="6"/>
        <v>0</v>
      </c>
    </row>
    <row r="506" spans="1:5" s="10" customFormat="1" ht="22.5" x14ac:dyDescent="0.2">
      <c r="A506" s="17" t="s">
        <v>1467</v>
      </c>
      <c r="B506" s="11" t="s">
        <v>1535</v>
      </c>
      <c r="C506" s="19">
        <v>25025</v>
      </c>
      <c r="D506" s="19">
        <v>0</v>
      </c>
      <c r="E506" s="27">
        <f t="shared" si="6"/>
        <v>0</v>
      </c>
    </row>
    <row r="507" spans="1:5" s="10" customFormat="1" ht="33.75" x14ac:dyDescent="0.2">
      <c r="A507" s="17" t="s">
        <v>1468</v>
      </c>
      <c r="B507" s="11" t="s">
        <v>1536</v>
      </c>
      <c r="C507" s="19">
        <v>25025</v>
      </c>
      <c r="D507" s="19">
        <v>0</v>
      </c>
      <c r="E507" s="27">
        <f t="shared" si="6"/>
        <v>0</v>
      </c>
    </row>
    <row r="508" spans="1:5" s="10" customFormat="1" ht="33.75" x14ac:dyDescent="0.2">
      <c r="A508" s="17" t="s">
        <v>304</v>
      </c>
      <c r="B508" s="11" t="s">
        <v>782</v>
      </c>
      <c r="C508" s="19">
        <v>444</v>
      </c>
      <c r="D508" s="19">
        <v>172.42632</v>
      </c>
      <c r="E508" s="27">
        <f t="shared" si="6"/>
        <v>38.834756756756754</v>
      </c>
    </row>
    <row r="509" spans="1:5" s="10" customFormat="1" ht="45" x14ac:dyDescent="0.2">
      <c r="A509" s="17" t="s">
        <v>305</v>
      </c>
      <c r="B509" s="11" t="s">
        <v>783</v>
      </c>
      <c r="C509" s="19">
        <v>6023.5</v>
      </c>
      <c r="D509" s="19">
        <v>4671.5325300000004</v>
      </c>
      <c r="E509" s="27">
        <f t="shared" si="6"/>
        <v>77.555117954677527</v>
      </c>
    </row>
    <row r="510" spans="1:5" s="16" customFormat="1" ht="45" x14ac:dyDescent="0.2">
      <c r="A510" s="17" t="s">
        <v>306</v>
      </c>
      <c r="B510" s="11" t="s">
        <v>784</v>
      </c>
      <c r="C510" s="19">
        <v>6023.5</v>
      </c>
      <c r="D510" s="19">
        <v>4671.5325300000004</v>
      </c>
      <c r="E510" s="27">
        <f t="shared" si="6"/>
        <v>77.555117954677527</v>
      </c>
    </row>
    <row r="511" spans="1:5" s="10" customFormat="1" ht="45" x14ac:dyDescent="0.2">
      <c r="A511" s="17" t="s">
        <v>307</v>
      </c>
      <c r="B511" s="11" t="s">
        <v>785</v>
      </c>
      <c r="C511" s="19">
        <v>59549.7</v>
      </c>
      <c r="D511" s="19">
        <v>30235.25663</v>
      </c>
      <c r="E511" s="27">
        <f t="shared" si="6"/>
        <v>50.773146850445926</v>
      </c>
    </row>
    <row r="512" spans="1:5" s="10" customFormat="1" ht="33.75" x14ac:dyDescent="0.2">
      <c r="A512" s="17" t="s">
        <v>308</v>
      </c>
      <c r="B512" s="11" t="s">
        <v>786</v>
      </c>
      <c r="C512" s="19">
        <v>888716.6</v>
      </c>
      <c r="D512" s="19">
        <v>535303.35395999998</v>
      </c>
      <c r="E512" s="27">
        <f t="shared" si="6"/>
        <v>60.233302040267958</v>
      </c>
    </row>
    <row r="513" spans="1:5" s="10" customFormat="1" ht="45" x14ac:dyDescent="0.2">
      <c r="A513" s="17" t="s">
        <v>309</v>
      </c>
      <c r="B513" s="11" t="s">
        <v>787</v>
      </c>
      <c r="C513" s="19">
        <v>4207.5</v>
      </c>
      <c r="D513" s="19">
        <v>1235.8549599999999</v>
      </c>
      <c r="E513" s="27">
        <f t="shared" si="6"/>
        <v>29.372666904337493</v>
      </c>
    </row>
    <row r="514" spans="1:5" s="10" customFormat="1" ht="56.25" x14ac:dyDescent="0.2">
      <c r="A514" s="17" t="s">
        <v>310</v>
      </c>
      <c r="B514" s="11" t="s">
        <v>788</v>
      </c>
      <c r="C514" s="19">
        <v>4207.5</v>
      </c>
      <c r="D514" s="19">
        <v>1235.8549599999999</v>
      </c>
      <c r="E514" s="27">
        <f t="shared" si="6"/>
        <v>29.372666904337493</v>
      </c>
    </row>
    <row r="515" spans="1:5" s="10" customFormat="1" ht="33.75" x14ac:dyDescent="0.2">
      <c r="A515" s="17" t="s">
        <v>311</v>
      </c>
      <c r="B515" s="11" t="s">
        <v>789</v>
      </c>
      <c r="C515" s="19">
        <v>9085.1</v>
      </c>
      <c r="D515" s="19">
        <v>4778.0170599999992</v>
      </c>
      <c r="E515" s="27">
        <f t="shared" si="6"/>
        <v>52.591793816248575</v>
      </c>
    </row>
    <row r="516" spans="1:5" s="10" customFormat="1" ht="33.75" x14ac:dyDescent="0.2">
      <c r="A516" s="17" t="s">
        <v>312</v>
      </c>
      <c r="B516" s="11" t="s">
        <v>790</v>
      </c>
      <c r="C516" s="19">
        <v>9085.1</v>
      </c>
      <c r="D516" s="19">
        <v>4778.0170599999992</v>
      </c>
      <c r="E516" s="27">
        <f t="shared" si="6"/>
        <v>52.591793816248575</v>
      </c>
    </row>
    <row r="517" spans="1:5" s="10" customFormat="1" ht="45" x14ac:dyDescent="0.2">
      <c r="A517" s="17" t="s">
        <v>1469</v>
      </c>
      <c r="B517" s="11" t="s">
        <v>791</v>
      </c>
      <c r="C517" s="19">
        <v>163061.20000000001</v>
      </c>
      <c r="D517" s="19">
        <v>56701.815499999997</v>
      </c>
      <c r="E517" s="27">
        <f t="shared" ref="E517:E568" si="7">D517/C517*100</f>
        <v>34.773333877096448</v>
      </c>
    </row>
    <row r="518" spans="1:5" s="10" customFormat="1" ht="45" x14ac:dyDescent="0.2">
      <c r="A518" s="17" t="s">
        <v>1470</v>
      </c>
      <c r="B518" s="11" t="s">
        <v>792</v>
      </c>
      <c r="C518" s="19">
        <v>163061.20000000001</v>
      </c>
      <c r="D518" s="19">
        <v>56701.815499999997</v>
      </c>
      <c r="E518" s="27">
        <f t="shared" si="7"/>
        <v>34.773333877096448</v>
      </c>
    </row>
    <row r="519" spans="1:5" s="10" customFormat="1" ht="67.5" x14ac:dyDescent="0.2">
      <c r="A519" s="17" t="s">
        <v>1219</v>
      </c>
      <c r="B519" s="11" t="s">
        <v>793</v>
      </c>
      <c r="C519" s="19">
        <v>34637.5</v>
      </c>
      <c r="D519" s="19">
        <v>850</v>
      </c>
      <c r="E519" s="27">
        <f t="shared" si="7"/>
        <v>2.4539877300613497</v>
      </c>
    </row>
    <row r="520" spans="1:5" s="10" customFormat="1" ht="67.5" x14ac:dyDescent="0.2">
      <c r="A520" s="17" t="s">
        <v>1220</v>
      </c>
      <c r="B520" s="11" t="s">
        <v>794</v>
      </c>
      <c r="C520" s="19">
        <v>34637.5</v>
      </c>
      <c r="D520" s="19">
        <v>850</v>
      </c>
      <c r="E520" s="27">
        <f t="shared" si="7"/>
        <v>2.4539877300613497</v>
      </c>
    </row>
    <row r="521" spans="1:5" s="10" customFormat="1" ht="45" x14ac:dyDescent="0.2">
      <c r="A521" s="17" t="s">
        <v>1221</v>
      </c>
      <c r="B521" s="11" t="s">
        <v>795</v>
      </c>
      <c r="C521" s="19">
        <v>136951.5</v>
      </c>
      <c r="D521" s="19">
        <v>33229.0795</v>
      </c>
      <c r="E521" s="27">
        <f t="shared" si="7"/>
        <v>24.263392149775651</v>
      </c>
    </row>
    <row r="522" spans="1:5" s="10" customFormat="1" ht="45" x14ac:dyDescent="0.2">
      <c r="A522" s="17" t="s">
        <v>1222</v>
      </c>
      <c r="B522" s="11" t="s">
        <v>796</v>
      </c>
      <c r="C522" s="19">
        <v>136951.5</v>
      </c>
      <c r="D522" s="19">
        <v>33229.0795</v>
      </c>
      <c r="E522" s="27">
        <f t="shared" si="7"/>
        <v>24.263392149775651</v>
      </c>
    </row>
    <row r="523" spans="1:5" s="10" customFormat="1" ht="11.25" x14ac:dyDescent="0.2">
      <c r="A523" s="17" t="s">
        <v>1471</v>
      </c>
      <c r="B523" s="11" t="s">
        <v>1537</v>
      </c>
      <c r="C523" s="19">
        <v>20800.900000000001</v>
      </c>
      <c r="D523" s="19">
        <v>18181.053090000001</v>
      </c>
      <c r="E523" s="27">
        <f t="shared" si="7"/>
        <v>87.405127133922093</v>
      </c>
    </row>
    <row r="524" spans="1:5" s="10" customFormat="1" ht="22.5" x14ac:dyDescent="0.2">
      <c r="A524" s="17" t="s">
        <v>1472</v>
      </c>
      <c r="B524" s="11" t="s">
        <v>1538</v>
      </c>
      <c r="C524" s="19">
        <v>20800.900000000001</v>
      </c>
      <c r="D524" s="19">
        <v>18181.053090000001</v>
      </c>
      <c r="E524" s="27">
        <f t="shared" si="7"/>
        <v>87.405127133922093</v>
      </c>
    </row>
    <row r="525" spans="1:5" s="10" customFormat="1" ht="45" x14ac:dyDescent="0.2">
      <c r="A525" s="17" t="s">
        <v>313</v>
      </c>
      <c r="B525" s="11" t="s">
        <v>797</v>
      </c>
      <c r="C525" s="19">
        <v>15422.6</v>
      </c>
      <c r="D525" s="19">
        <v>15422.6</v>
      </c>
      <c r="E525" s="27">
        <f t="shared" si="7"/>
        <v>100</v>
      </c>
    </row>
    <row r="526" spans="1:5" s="16" customFormat="1" ht="45" x14ac:dyDescent="0.2">
      <c r="A526" s="17" t="s">
        <v>314</v>
      </c>
      <c r="B526" s="11" t="s">
        <v>798</v>
      </c>
      <c r="C526" s="19">
        <v>15422.6</v>
      </c>
      <c r="D526" s="19">
        <v>15422.6</v>
      </c>
      <c r="E526" s="27">
        <f t="shared" si="7"/>
        <v>100</v>
      </c>
    </row>
    <row r="527" spans="1:5" s="10" customFormat="1" ht="11.25" x14ac:dyDescent="0.2">
      <c r="A527" s="17" t="s">
        <v>315</v>
      </c>
      <c r="B527" s="11" t="s">
        <v>799</v>
      </c>
      <c r="C527" s="19">
        <v>53050.6</v>
      </c>
      <c r="D527" s="19">
        <v>6062.8594999999996</v>
      </c>
      <c r="E527" s="27">
        <f t="shared" si="7"/>
        <v>11.428446615118396</v>
      </c>
    </row>
    <row r="528" spans="1:5" s="10" customFormat="1" ht="22.5" x14ac:dyDescent="0.2">
      <c r="A528" s="17" t="s">
        <v>316</v>
      </c>
      <c r="B528" s="11" t="s">
        <v>800</v>
      </c>
      <c r="C528" s="19">
        <v>53050.6</v>
      </c>
      <c r="D528" s="19">
        <v>6062.8594999999996</v>
      </c>
      <c r="E528" s="27">
        <f t="shared" si="7"/>
        <v>11.428446615118396</v>
      </c>
    </row>
    <row r="529" spans="1:5" s="10" customFormat="1" ht="22.5" x14ac:dyDescent="0.2">
      <c r="A529" s="17" t="s">
        <v>317</v>
      </c>
      <c r="B529" s="11" t="s">
        <v>801</v>
      </c>
      <c r="C529" s="19">
        <v>24106.1</v>
      </c>
      <c r="D529" s="19">
        <v>4527.0840099999996</v>
      </c>
      <c r="E529" s="27">
        <f t="shared" si="7"/>
        <v>18.779827554021594</v>
      </c>
    </row>
    <row r="530" spans="1:5" s="10" customFormat="1" ht="33.75" x14ac:dyDescent="0.2">
      <c r="A530" s="17" t="s">
        <v>318</v>
      </c>
      <c r="B530" s="11" t="s">
        <v>802</v>
      </c>
      <c r="C530" s="19">
        <v>24106.1</v>
      </c>
      <c r="D530" s="19">
        <v>4527.0840099999996</v>
      </c>
      <c r="E530" s="27">
        <f t="shared" si="7"/>
        <v>18.779827554021594</v>
      </c>
    </row>
    <row r="531" spans="1:5" s="10" customFormat="1" ht="33.75" x14ac:dyDescent="0.2">
      <c r="A531" s="17" t="s">
        <v>1223</v>
      </c>
      <c r="B531" s="11" t="s">
        <v>803</v>
      </c>
      <c r="C531" s="19">
        <v>138361.20000000001</v>
      </c>
      <c r="D531" s="19">
        <v>2814.2187200000003</v>
      </c>
      <c r="E531" s="27">
        <f t="shared" si="7"/>
        <v>2.0339652445916916</v>
      </c>
    </row>
    <row r="532" spans="1:5" s="16" customFormat="1" ht="33.75" x14ac:dyDescent="0.2">
      <c r="A532" s="17" t="s">
        <v>1224</v>
      </c>
      <c r="B532" s="11" t="s">
        <v>804</v>
      </c>
      <c r="C532" s="19">
        <v>138361.20000000001</v>
      </c>
      <c r="D532" s="19">
        <v>2814.2187200000003</v>
      </c>
      <c r="E532" s="27">
        <f t="shared" si="7"/>
        <v>2.0339652445916916</v>
      </c>
    </row>
    <row r="533" spans="1:5" s="10" customFormat="1" ht="11.25" x14ac:dyDescent="0.2">
      <c r="A533" s="17" t="s">
        <v>319</v>
      </c>
      <c r="B533" s="11" t="s">
        <v>805</v>
      </c>
      <c r="C533" s="19">
        <v>33840.400000000001</v>
      </c>
      <c r="D533" s="19">
        <v>19778.011329999998</v>
      </c>
      <c r="E533" s="27">
        <f t="shared" si="7"/>
        <v>58.444969119750347</v>
      </c>
    </row>
    <row r="534" spans="1:5" s="10" customFormat="1" ht="22.5" x14ac:dyDescent="0.2">
      <c r="A534" s="17" t="s">
        <v>320</v>
      </c>
      <c r="B534" s="11" t="s">
        <v>806</v>
      </c>
      <c r="C534" s="19">
        <v>33840.400000000001</v>
      </c>
      <c r="D534" s="19">
        <v>19778.011329999998</v>
      </c>
      <c r="E534" s="27">
        <f t="shared" si="7"/>
        <v>58.444969119750347</v>
      </c>
    </row>
    <row r="535" spans="1:5" s="10" customFormat="1" ht="22.5" x14ac:dyDescent="0.2">
      <c r="A535" s="17" t="s">
        <v>321</v>
      </c>
      <c r="B535" s="11" t="s">
        <v>807</v>
      </c>
      <c r="C535" s="19">
        <v>16614.5</v>
      </c>
      <c r="D535" s="19">
        <v>0</v>
      </c>
      <c r="E535" s="27">
        <f t="shared" si="7"/>
        <v>0</v>
      </c>
    </row>
    <row r="536" spans="1:5" s="10" customFormat="1" ht="33.75" x14ac:dyDescent="0.2">
      <c r="A536" s="17" t="s">
        <v>322</v>
      </c>
      <c r="B536" s="11" t="s">
        <v>808</v>
      </c>
      <c r="C536" s="19">
        <v>16614.5</v>
      </c>
      <c r="D536" s="19">
        <v>0</v>
      </c>
      <c r="E536" s="27">
        <f t="shared" si="7"/>
        <v>0</v>
      </c>
    </row>
    <row r="537" spans="1:5" s="10" customFormat="1" ht="33.75" x14ac:dyDescent="0.2">
      <c r="A537" s="17" t="s">
        <v>323</v>
      </c>
      <c r="B537" s="11" t="s">
        <v>809</v>
      </c>
      <c r="C537" s="19">
        <v>5464</v>
      </c>
      <c r="D537" s="19">
        <v>5463.02999</v>
      </c>
      <c r="E537" s="27">
        <f t="shared" si="7"/>
        <v>99.98224725475842</v>
      </c>
    </row>
    <row r="538" spans="1:5" s="10" customFormat="1" ht="33.75" x14ac:dyDescent="0.2">
      <c r="A538" s="17" t="s">
        <v>324</v>
      </c>
      <c r="B538" s="11" t="s">
        <v>810</v>
      </c>
      <c r="C538" s="19">
        <v>5464</v>
      </c>
      <c r="D538" s="19">
        <v>5463.02999</v>
      </c>
      <c r="E538" s="27">
        <f t="shared" si="7"/>
        <v>99.98224725475842</v>
      </c>
    </row>
    <row r="539" spans="1:5" s="10" customFormat="1" ht="33.75" x14ac:dyDescent="0.2">
      <c r="A539" s="17" t="s">
        <v>1473</v>
      </c>
      <c r="B539" s="11" t="s">
        <v>1539</v>
      </c>
      <c r="C539" s="19">
        <v>65703.3</v>
      </c>
      <c r="D539" s="19">
        <v>0</v>
      </c>
      <c r="E539" s="27">
        <f t="shared" si="7"/>
        <v>0</v>
      </c>
    </row>
    <row r="540" spans="1:5" s="10" customFormat="1" ht="33.75" x14ac:dyDescent="0.2">
      <c r="A540" s="17" t="s">
        <v>1474</v>
      </c>
      <c r="B540" s="11" t="s">
        <v>1540</v>
      </c>
      <c r="C540" s="19">
        <v>65703.3</v>
      </c>
      <c r="D540" s="19">
        <v>0</v>
      </c>
      <c r="E540" s="27">
        <f t="shared" si="7"/>
        <v>0</v>
      </c>
    </row>
    <row r="541" spans="1:5" s="10" customFormat="1" ht="45" x14ac:dyDescent="0.2">
      <c r="A541" s="17" t="s">
        <v>1840</v>
      </c>
      <c r="B541" s="11" t="s">
        <v>1886</v>
      </c>
      <c r="C541" s="19">
        <v>74895.036160000003</v>
      </c>
      <c r="D541" s="19">
        <v>74895</v>
      </c>
      <c r="E541" s="27">
        <f t="shared" si="7"/>
        <v>99.999951719096686</v>
      </c>
    </row>
    <row r="542" spans="1:5" s="10" customFormat="1" ht="45" x14ac:dyDescent="0.2">
      <c r="A542" s="17" t="s">
        <v>1841</v>
      </c>
      <c r="B542" s="11" t="s">
        <v>1887</v>
      </c>
      <c r="C542" s="19">
        <v>74895</v>
      </c>
      <c r="D542" s="19">
        <v>74895</v>
      </c>
      <c r="E542" s="27">
        <f t="shared" si="7"/>
        <v>100</v>
      </c>
    </row>
    <row r="543" spans="1:5" s="10" customFormat="1" ht="45" x14ac:dyDescent="0.2">
      <c r="A543" s="17" t="s">
        <v>1938</v>
      </c>
      <c r="B543" s="11" t="s">
        <v>1954</v>
      </c>
      <c r="C543" s="19">
        <v>3.6159999999999998E-2</v>
      </c>
      <c r="D543" s="19">
        <v>0</v>
      </c>
      <c r="E543" s="27">
        <f t="shared" si="7"/>
        <v>0</v>
      </c>
    </row>
    <row r="544" spans="1:5" s="10" customFormat="1" ht="22.5" x14ac:dyDescent="0.2">
      <c r="A544" s="17" t="s">
        <v>325</v>
      </c>
      <c r="B544" s="11" t="s">
        <v>811</v>
      </c>
      <c r="C544" s="19">
        <v>596891</v>
      </c>
      <c r="D544" s="19">
        <v>572567.71679999994</v>
      </c>
      <c r="E544" s="27">
        <f t="shared" si="7"/>
        <v>95.92500419674613</v>
      </c>
    </row>
    <row r="545" spans="1:5" s="10" customFormat="1" ht="22.5" x14ac:dyDescent="0.2">
      <c r="A545" s="17" t="s">
        <v>326</v>
      </c>
      <c r="B545" s="11" t="s">
        <v>812</v>
      </c>
      <c r="C545" s="19">
        <v>596891</v>
      </c>
      <c r="D545" s="19">
        <v>572567.71679999994</v>
      </c>
      <c r="E545" s="27">
        <f t="shared" si="7"/>
        <v>95.92500419674613</v>
      </c>
    </row>
    <row r="546" spans="1:5" s="10" customFormat="1" ht="22.5" x14ac:dyDescent="0.2">
      <c r="A546" s="17" t="s">
        <v>1475</v>
      </c>
      <c r="B546" s="11" t="s">
        <v>1541</v>
      </c>
      <c r="C546" s="19">
        <v>1929.9</v>
      </c>
      <c r="D546" s="19">
        <v>0</v>
      </c>
      <c r="E546" s="27">
        <f t="shared" si="7"/>
        <v>0</v>
      </c>
    </row>
    <row r="547" spans="1:5" s="10" customFormat="1" ht="33.75" x14ac:dyDescent="0.2">
      <c r="A547" s="17" t="s">
        <v>1476</v>
      </c>
      <c r="B547" s="11" t="s">
        <v>1542</v>
      </c>
      <c r="C547" s="19">
        <v>1929.9</v>
      </c>
      <c r="D547" s="19">
        <v>0</v>
      </c>
      <c r="E547" s="27">
        <f t="shared" si="7"/>
        <v>0</v>
      </c>
    </row>
    <row r="548" spans="1:5" s="10" customFormat="1" ht="33.75" x14ac:dyDescent="0.2">
      <c r="A548" s="17" t="s">
        <v>1773</v>
      </c>
      <c r="B548" s="11" t="s">
        <v>1795</v>
      </c>
      <c r="C548" s="19">
        <v>3397.5</v>
      </c>
      <c r="D548" s="19">
        <v>3397.5</v>
      </c>
      <c r="E548" s="27">
        <f t="shared" si="7"/>
        <v>100</v>
      </c>
    </row>
    <row r="549" spans="1:5" s="10" customFormat="1" ht="45" x14ac:dyDescent="0.2">
      <c r="A549" s="17" t="s">
        <v>1770</v>
      </c>
      <c r="B549" s="11" t="s">
        <v>1771</v>
      </c>
      <c r="C549" s="19">
        <v>3397.5</v>
      </c>
      <c r="D549" s="19">
        <v>3397.5</v>
      </c>
      <c r="E549" s="27">
        <f t="shared" si="7"/>
        <v>100</v>
      </c>
    </row>
    <row r="550" spans="1:5" s="10" customFormat="1" ht="56.25" x14ac:dyDescent="0.2">
      <c r="A550" s="17" t="s">
        <v>1477</v>
      </c>
      <c r="B550" s="11" t="s">
        <v>813</v>
      </c>
      <c r="C550" s="19">
        <v>7650</v>
      </c>
      <c r="D550" s="19">
        <v>0</v>
      </c>
      <c r="E550" s="27">
        <f t="shared" si="7"/>
        <v>0</v>
      </c>
    </row>
    <row r="551" spans="1:5" s="10" customFormat="1" ht="56.25" x14ac:dyDescent="0.2">
      <c r="A551" s="17" t="s">
        <v>1478</v>
      </c>
      <c r="B551" s="11" t="s">
        <v>814</v>
      </c>
      <c r="C551" s="19">
        <v>7650</v>
      </c>
      <c r="D551" s="19">
        <v>0</v>
      </c>
      <c r="E551" s="27">
        <f t="shared" si="7"/>
        <v>0</v>
      </c>
    </row>
    <row r="552" spans="1:5" s="10" customFormat="1" ht="11.25" x14ac:dyDescent="0.2">
      <c r="A552" s="17" t="s">
        <v>1225</v>
      </c>
      <c r="B552" s="34" t="s">
        <v>1292</v>
      </c>
      <c r="C552" s="19">
        <v>4850</v>
      </c>
      <c r="D552" s="19">
        <v>1074.0588799999998</v>
      </c>
      <c r="E552" s="27">
        <f t="shared" si="7"/>
        <v>22.145543917525771</v>
      </c>
    </row>
    <row r="553" spans="1:5" s="10" customFormat="1" ht="22.5" x14ac:dyDescent="0.2">
      <c r="A553" s="17" t="s">
        <v>1226</v>
      </c>
      <c r="B553" s="11" t="s">
        <v>1293</v>
      </c>
      <c r="C553" s="19">
        <v>4850</v>
      </c>
      <c r="D553" s="19">
        <v>1074.0588799999998</v>
      </c>
      <c r="E553" s="27">
        <f t="shared" si="7"/>
        <v>22.145543917525771</v>
      </c>
    </row>
    <row r="554" spans="1:5" s="10" customFormat="1" ht="45" x14ac:dyDescent="0.2">
      <c r="A554" s="17" t="s">
        <v>327</v>
      </c>
      <c r="B554" s="11" t="s">
        <v>815</v>
      </c>
      <c r="C554" s="19">
        <v>13338.1</v>
      </c>
      <c r="D554" s="19">
        <v>3300.8075600000002</v>
      </c>
      <c r="E554" s="27">
        <f t="shared" si="7"/>
        <v>24.747209572577805</v>
      </c>
    </row>
    <row r="555" spans="1:5" s="16" customFormat="1" ht="45" x14ac:dyDescent="0.2">
      <c r="A555" s="17" t="s">
        <v>328</v>
      </c>
      <c r="B555" s="34" t="s">
        <v>816</v>
      </c>
      <c r="C555" s="19">
        <v>13338.1</v>
      </c>
      <c r="D555" s="19">
        <v>3300.8075600000002</v>
      </c>
      <c r="E555" s="27">
        <f t="shared" si="7"/>
        <v>24.747209572577805</v>
      </c>
    </row>
    <row r="556" spans="1:5" s="10" customFormat="1" ht="22.5" x14ac:dyDescent="0.2">
      <c r="A556" s="17" t="s">
        <v>1105</v>
      </c>
      <c r="B556" s="11" t="s">
        <v>1112</v>
      </c>
      <c r="C556" s="19">
        <v>1974618.3</v>
      </c>
      <c r="D556" s="19">
        <v>1431791.9269000001</v>
      </c>
      <c r="E556" s="27">
        <f t="shared" si="7"/>
        <v>72.509807434682443</v>
      </c>
    </row>
    <row r="557" spans="1:5" s="10" customFormat="1" ht="33.75" x14ac:dyDescent="0.2">
      <c r="A557" s="17" t="s">
        <v>1161</v>
      </c>
      <c r="B557" s="11" t="s">
        <v>1166</v>
      </c>
      <c r="C557" s="19">
        <v>570721.69999999995</v>
      </c>
      <c r="D557" s="19">
        <v>227230.27538000001</v>
      </c>
      <c r="E557" s="27">
        <f t="shared" si="7"/>
        <v>39.814549784947729</v>
      </c>
    </row>
    <row r="558" spans="1:5" s="10" customFormat="1" ht="45" x14ac:dyDescent="0.2">
      <c r="A558" s="17" t="s">
        <v>1169</v>
      </c>
      <c r="B558" s="11" t="s">
        <v>1294</v>
      </c>
      <c r="C558" s="19">
        <v>570721.69999999995</v>
      </c>
      <c r="D558" s="19">
        <v>227230.27538000001</v>
      </c>
      <c r="E558" s="27">
        <f t="shared" si="7"/>
        <v>39.814549784947729</v>
      </c>
    </row>
    <row r="559" spans="1:5" s="10" customFormat="1" ht="33.75" x14ac:dyDescent="0.2">
      <c r="A559" s="17" t="s">
        <v>1479</v>
      </c>
      <c r="B559" s="11" t="s">
        <v>1543</v>
      </c>
      <c r="C559" s="19">
        <v>188648.1</v>
      </c>
      <c r="D559" s="19">
        <v>0</v>
      </c>
      <c r="E559" s="27">
        <f t="shared" si="7"/>
        <v>0</v>
      </c>
    </row>
    <row r="560" spans="1:5" s="10" customFormat="1" ht="33.75" x14ac:dyDescent="0.2">
      <c r="A560" s="17" t="s">
        <v>1480</v>
      </c>
      <c r="B560" s="11" t="s">
        <v>1544</v>
      </c>
      <c r="C560" s="19">
        <v>188648.1</v>
      </c>
      <c r="D560" s="19">
        <v>0</v>
      </c>
      <c r="E560" s="27">
        <f t="shared" si="7"/>
        <v>0</v>
      </c>
    </row>
    <row r="561" spans="1:5" s="10" customFormat="1" ht="33.75" x14ac:dyDescent="0.2">
      <c r="A561" s="17" t="s">
        <v>1842</v>
      </c>
      <c r="B561" s="11" t="s">
        <v>1888</v>
      </c>
      <c r="C561" s="19">
        <v>350000</v>
      </c>
      <c r="D561" s="19">
        <v>349999.95899999997</v>
      </c>
      <c r="E561" s="27">
        <f t="shared" si="7"/>
        <v>99.999988285714281</v>
      </c>
    </row>
    <row r="562" spans="1:5" s="10" customFormat="1" ht="33.75" x14ac:dyDescent="0.2">
      <c r="A562" s="17" t="s">
        <v>1843</v>
      </c>
      <c r="B562" s="11" t="s">
        <v>1889</v>
      </c>
      <c r="C562" s="19">
        <v>350000</v>
      </c>
      <c r="D562" s="19">
        <v>349999.95899999997</v>
      </c>
      <c r="E562" s="27">
        <f t="shared" si="7"/>
        <v>99.999988285714281</v>
      </c>
    </row>
    <row r="563" spans="1:5" s="10" customFormat="1" ht="33.75" x14ac:dyDescent="0.2">
      <c r="A563" s="17" t="s">
        <v>1844</v>
      </c>
      <c r="B563" s="11" t="s">
        <v>1890</v>
      </c>
      <c r="C563" s="19">
        <v>436112.5</v>
      </c>
      <c r="D563" s="19">
        <v>0</v>
      </c>
      <c r="E563" s="27">
        <f t="shared" si="7"/>
        <v>0</v>
      </c>
    </row>
    <row r="564" spans="1:5" s="10" customFormat="1" ht="33.75" x14ac:dyDescent="0.2">
      <c r="A564" s="17" t="s">
        <v>1845</v>
      </c>
      <c r="B564" s="11" t="s">
        <v>1891</v>
      </c>
      <c r="C564" s="19">
        <v>436112.5</v>
      </c>
      <c r="D564" s="19">
        <v>0</v>
      </c>
      <c r="E564" s="27">
        <f t="shared" si="7"/>
        <v>0</v>
      </c>
    </row>
    <row r="565" spans="1:5" s="10" customFormat="1" ht="33.75" x14ac:dyDescent="0.2">
      <c r="A565" s="17" t="s">
        <v>1481</v>
      </c>
      <c r="B565" s="11" t="s">
        <v>1545</v>
      </c>
      <c r="C565" s="19">
        <v>60343.199999999997</v>
      </c>
      <c r="D565" s="19">
        <v>55224.545709999999</v>
      </c>
      <c r="E565" s="27">
        <f t="shared" si="7"/>
        <v>91.517429818107104</v>
      </c>
    </row>
    <row r="566" spans="1:5" s="10" customFormat="1" ht="33.75" x14ac:dyDescent="0.2">
      <c r="A566" s="17" t="s">
        <v>1482</v>
      </c>
      <c r="B566" s="11" t="s">
        <v>1546</v>
      </c>
      <c r="C566" s="19">
        <v>60343.199999999997</v>
      </c>
      <c r="D566" s="19">
        <v>55224.545709999999</v>
      </c>
      <c r="E566" s="27">
        <f t="shared" si="7"/>
        <v>91.517429818107104</v>
      </c>
    </row>
    <row r="567" spans="1:5" s="10" customFormat="1" ht="22.5" x14ac:dyDescent="0.2">
      <c r="A567" s="17" t="s">
        <v>1483</v>
      </c>
      <c r="B567" s="11" t="s">
        <v>1295</v>
      </c>
      <c r="C567" s="19">
        <v>1219761.5</v>
      </c>
      <c r="D567" s="19">
        <v>349357.26552999998</v>
      </c>
      <c r="E567" s="27">
        <f t="shared" si="7"/>
        <v>28.641440603757374</v>
      </c>
    </row>
    <row r="568" spans="1:5" s="10" customFormat="1" ht="22.5" x14ac:dyDescent="0.2">
      <c r="A568" s="17" t="s">
        <v>1484</v>
      </c>
      <c r="B568" s="11" t="s">
        <v>1296</v>
      </c>
      <c r="C568" s="19">
        <v>1219761.5</v>
      </c>
      <c r="D568" s="19">
        <v>349357.26552999998</v>
      </c>
      <c r="E568" s="27">
        <f t="shared" si="7"/>
        <v>28.641440603757374</v>
      </c>
    </row>
    <row r="569" spans="1:5" s="10" customFormat="1" ht="33.75" x14ac:dyDescent="0.2">
      <c r="A569" s="17" t="s">
        <v>1485</v>
      </c>
      <c r="B569" s="11" t="s">
        <v>1547</v>
      </c>
      <c r="C569" s="19">
        <v>1364234</v>
      </c>
      <c r="D569" s="19">
        <v>525629.33099000005</v>
      </c>
      <c r="E569" s="27">
        <f t="shared" ref="E569:E609" si="8">D569/C569*100</f>
        <v>38.529264846793147</v>
      </c>
    </row>
    <row r="570" spans="1:5" s="10" customFormat="1" ht="45" x14ac:dyDescent="0.2">
      <c r="A570" s="17" t="s">
        <v>1486</v>
      </c>
      <c r="B570" s="11" t="s">
        <v>1548</v>
      </c>
      <c r="C570" s="19">
        <v>1364234</v>
      </c>
      <c r="D570" s="19">
        <v>525629.33099000005</v>
      </c>
      <c r="E570" s="27">
        <f t="shared" si="8"/>
        <v>38.529264846793147</v>
      </c>
    </row>
    <row r="571" spans="1:5" s="10" customFormat="1" ht="45" x14ac:dyDescent="0.2">
      <c r="A571" s="17" t="s">
        <v>329</v>
      </c>
      <c r="B571" s="11" t="s">
        <v>817</v>
      </c>
      <c r="C571" s="19">
        <v>15955.9</v>
      </c>
      <c r="D571" s="19">
        <v>13150.49667</v>
      </c>
      <c r="E571" s="27">
        <f t="shared" si="8"/>
        <v>82.417768160993745</v>
      </c>
    </row>
    <row r="572" spans="1:5" s="10" customFormat="1" ht="33.75" x14ac:dyDescent="0.2">
      <c r="A572" s="17" t="s">
        <v>1227</v>
      </c>
      <c r="B572" s="11" t="s">
        <v>1297</v>
      </c>
      <c r="C572" s="19">
        <v>234535.8</v>
      </c>
      <c r="D572" s="19">
        <v>225578.05559</v>
      </c>
      <c r="E572" s="27">
        <f t="shared" si="8"/>
        <v>96.180649431771187</v>
      </c>
    </row>
    <row r="573" spans="1:5" s="10" customFormat="1" ht="56.25" x14ac:dyDescent="0.2">
      <c r="A573" s="17" t="s">
        <v>1820</v>
      </c>
      <c r="B573" s="11" t="s">
        <v>1821</v>
      </c>
      <c r="C573" s="19">
        <v>3498.8</v>
      </c>
      <c r="D573" s="19">
        <v>3498.8</v>
      </c>
      <c r="E573" s="27">
        <f t="shared" si="8"/>
        <v>100</v>
      </c>
    </row>
    <row r="574" spans="1:5" s="10" customFormat="1" ht="33.75" x14ac:dyDescent="0.2">
      <c r="A574" s="17" t="s">
        <v>330</v>
      </c>
      <c r="B574" s="11" t="s">
        <v>818</v>
      </c>
      <c r="C574" s="19">
        <v>16355.5</v>
      </c>
      <c r="D574" s="19">
        <v>13053.215840000001</v>
      </c>
      <c r="E574" s="27">
        <f t="shared" si="8"/>
        <v>79.80933533062273</v>
      </c>
    </row>
    <row r="575" spans="1:5" s="10" customFormat="1" ht="33.75" x14ac:dyDescent="0.2">
      <c r="A575" s="17" t="s">
        <v>331</v>
      </c>
      <c r="B575" s="11" t="s">
        <v>819</v>
      </c>
      <c r="C575" s="19">
        <v>2859.8</v>
      </c>
      <c r="D575" s="19">
        <v>1429.85751</v>
      </c>
      <c r="E575" s="27">
        <f t="shared" si="8"/>
        <v>49.99851423176446</v>
      </c>
    </row>
    <row r="576" spans="1:5" s="10" customFormat="1" ht="45" x14ac:dyDescent="0.2">
      <c r="A576" s="17" t="s">
        <v>332</v>
      </c>
      <c r="B576" s="11" t="s">
        <v>820</v>
      </c>
      <c r="C576" s="19">
        <v>2859.8</v>
      </c>
      <c r="D576" s="19">
        <v>1429.85751</v>
      </c>
      <c r="E576" s="27">
        <f t="shared" si="8"/>
        <v>49.99851423176446</v>
      </c>
    </row>
    <row r="577" spans="1:5" s="10" customFormat="1" ht="33.75" x14ac:dyDescent="0.2">
      <c r="A577" s="17" t="s">
        <v>333</v>
      </c>
      <c r="B577" s="11" t="s">
        <v>821</v>
      </c>
      <c r="C577" s="19">
        <v>23262.9</v>
      </c>
      <c r="D577" s="19">
        <v>18951.65494</v>
      </c>
      <c r="E577" s="27">
        <f t="shared" si="8"/>
        <v>81.467293157774819</v>
      </c>
    </row>
    <row r="578" spans="1:5" s="16" customFormat="1" ht="33.75" x14ac:dyDescent="0.2">
      <c r="A578" s="17" t="s">
        <v>334</v>
      </c>
      <c r="B578" s="11" t="s">
        <v>822</v>
      </c>
      <c r="C578" s="19">
        <v>23262.9</v>
      </c>
      <c r="D578" s="19">
        <v>18951.65494</v>
      </c>
      <c r="E578" s="27">
        <f t="shared" si="8"/>
        <v>81.467293157774819</v>
      </c>
    </row>
    <row r="579" spans="1:5" s="10" customFormat="1" ht="22.5" x14ac:dyDescent="0.2">
      <c r="A579" s="17" t="s">
        <v>335</v>
      </c>
      <c r="B579" s="11" t="s">
        <v>823</v>
      </c>
      <c r="C579" s="19">
        <v>40546</v>
      </c>
      <c r="D579" s="19">
        <v>31859.566489999997</v>
      </c>
      <c r="E579" s="27">
        <f t="shared" si="8"/>
        <v>78.576349060326535</v>
      </c>
    </row>
    <row r="580" spans="1:5" s="10" customFormat="1" ht="22.5" x14ac:dyDescent="0.2">
      <c r="A580" s="17" t="s">
        <v>336</v>
      </c>
      <c r="B580" s="11" t="s">
        <v>824</v>
      </c>
      <c r="C580" s="19">
        <v>40546</v>
      </c>
      <c r="D580" s="19">
        <v>31859.566489999997</v>
      </c>
      <c r="E580" s="27">
        <f t="shared" si="8"/>
        <v>78.576349060326535</v>
      </c>
    </row>
    <row r="581" spans="1:5" s="10" customFormat="1" ht="33.75" x14ac:dyDescent="0.2">
      <c r="A581" s="17" t="s">
        <v>337</v>
      </c>
      <c r="B581" s="11" t="s">
        <v>825</v>
      </c>
      <c r="C581" s="19">
        <v>28734.3</v>
      </c>
      <c r="D581" s="19">
        <v>24611.191179999998</v>
      </c>
      <c r="E581" s="27">
        <f t="shared" si="8"/>
        <v>85.6509160828696</v>
      </c>
    </row>
    <row r="582" spans="1:5" s="10" customFormat="1" ht="33.75" x14ac:dyDescent="0.2">
      <c r="A582" s="17" t="s">
        <v>338</v>
      </c>
      <c r="B582" s="11" t="s">
        <v>826</v>
      </c>
      <c r="C582" s="19">
        <v>28734.3</v>
      </c>
      <c r="D582" s="19">
        <v>24611.191179999998</v>
      </c>
      <c r="E582" s="27">
        <f t="shared" si="8"/>
        <v>85.6509160828696</v>
      </c>
    </row>
    <row r="583" spans="1:5" s="10" customFormat="1" ht="22.5" x14ac:dyDescent="0.2">
      <c r="A583" s="17" t="s">
        <v>339</v>
      </c>
      <c r="B583" s="11" t="s">
        <v>827</v>
      </c>
      <c r="C583" s="19">
        <v>30743.160800000001</v>
      </c>
      <c r="D583" s="19">
        <v>30743.09995</v>
      </c>
      <c r="E583" s="27">
        <f t="shared" si="8"/>
        <v>99.999802069798875</v>
      </c>
    </row>
    <row r="584" spans="1:5" s="10" customFormat="1" ht="22.5" x14ac:dyDescent="0.2">
      <c r="A584" s="17" t="s">
        <v>340</v>
      </c>
      <c r="B584" s="11" t="s">
        <v>828</v>
      </c>
      <c r="C584" s="19">
        <v>30743.1</v>
      </c>
      <c r="D584" s="19">
        <v>30743.09995</v>
      </c>
      <c r="E584" s="27">
        <f t="shared" si="8"/>
        <v>99.999999837361884</v>
      </c>
    </row>
    <row r="585" spans="1:5" s="10" customFormat="1" ht="22.5" x14ac:dyDescent="0.2">
      <c r="A585" s="17" t="s">
        <v>1695</v>
      </c>
      <c r="B585" s="11" t="s">
        <v>1748</v>
      </c>
      <c r="C585" s="19">
        <v>6.08E-2</v>
      </c>
      <c r="D585" s="19">
        <v>0</v>
      </c>
      <c r="E585" s="27">
        <f t="shared" si="8"/>
        <v>0</v>
      </c>
    </row>
    <row r="586" spans="1:5" s="16" customFormat="1" ht="22.5" x14ac:dyDescent="0.2">
      <c r="A586" s="17" t="s">
        <v>1228</v>
      </c>
      <c r="B586" s="11" t="s">
        <v>1298</v>
      </c>
      <c r="C586" s="19">
        <v>860220.3</v>
      </c>
      <c r="D586" s="19">
        <v>860220.29998999997</v>
      </c>
      <c r="E586" s="27">
        <f t="shared" si="8"/>
        <v>99.999999998837495</v>
      </c>
    </row>
    <row r="587" spans="1:5" s="10" customFormat="1" ht="33.75" x14ac:dyDescent="0.2">
      <c r="A587" s="17" t="s">
        <v>1229</v>
      </c>
      <c r="B587" s="11" t="s">
        <v>1299</v>
      </c>
      <c r="C587" s="19">
        <v>860220.3</v>
      </c>
      <c r="D587" s="19">
        <v>860220.29998999997</v>
      </c>
      <c r="E587" s="27">
        <f t="shared" si="8"/>
        <v>99.999999998837495</v>
      </c>
    </row>
    <row r="588" spans="1:5" s="10" customFormat="1" ht="33.75" x14ac:dyDescent="0.2">
      <c r="A588" s="17" t="s">
        <v>341</v>
      </c>
      <c r="B588" s="11" t="s">
        <v>829</v>
      </c>
      <c r="C588" s="19">
        <v>115971.4</v>
      </c>
      <c r="D588" s="19">
        <v>95693.013459999987</v>
      </c>
      <c r="E588" s="27">
        <f t="shared" si="8"/>
        <v>82.514321168839899</v>
      </c>
    </row>
    <row r="589" spans="1:5" s="10" customFormat="1" ht="33.75" x14ac:dyDescent="0.2">
      <c r="A589" s="17" t="s">
        <v>342</v>
      </c>
      <c r="B589" s="11" t="s">
        <v>830</v>
      </c>
      <c r="C589" s="19">
        <v>115971.4</v>
      </c>
      <c r="D589" s="19">
        <v>95693.013459999987</v>
      </c>
      <c r="E589" s="27">
        <f t="shared" si="8"/>
        <v>82.514321168839899</v>
      </c>
    </row>
    <row r="590" spans="1:5" s="10" customFormat="1" ht="22.5" x14ac:dyDescent="0.2">
      <c r="A590" s="17" t="s">
        <v>343</v>
      </c>
      <c r="B590" s="11" t="s">
        <v>831</v>
      </c>
      <c r="C590" s="19">
        <v>210850.4</v>
      </c>
      <c r="D590" s="19">
        <v>130994.84179000001</v>
      </c>
      <c r="E590" s="27">
        <f t="shared" si="8"/>
        <v>62.126911682406103</v>
      </c>
    </row>
    <row r="591" spans="1:5" s="10" customFormat="1" ht="33.75" x14ac:dyDescent="0.2">
      <c r="A591" s="17" t="s">
        <v>344</v>
      </c>
      <c r="B591" s="11" t="s">
        <v>832</v>
      </c>
      <c r="C591" s="19">
        <v>210850.4</v>
      </c>
      <c r="D591" s="19">
        <v>130994.84179000001</v>
      </c>
      <c r="E591" s="27">
        <f t="shared" si="8"/>
        <v>62.126911682406103</v>
      </c>
    </row>
    <row r="592" spans="1:5" s="16" customFormat="1" ht="11.25" x14ac:dyDescent="0.2">
      <c r="A592" s="17" t="s">
        <v>1230</v>
      </c>
      <c r="B592" s="11" t="s">
        <v>1300</v>
      </c>
      <c r="C592" s="19">
        <v>9452.7999999999993</v>
      </c>
      <c r="D592" s="19">
        <v>0</v>
      </c>
      <c r="E592" s="27">
        <f t="shared" si="8"/>
        <v>0</v>
      </c>
    </row>
    <row r="593" spans="1:7" s="16" customFormat="1" ht="22.5" x14ac:dyDescent="0.2">
      <c r="A593" s="17" t="s">
        <v>1231</v>
      </c>
      <c r="B593" s="11" t="s">
        <v>1301</v>
      </c>
      <c r="C593" s="19">
        <v>9452.7999999999993</v>
      </c>
      <c r="D593" s="19">
        <v>0</v>
      </c>
      <c r="E593" s="27">
        <f t="shared" si="8"/>
        <v>0</v>
      </c>
    </row>
    <row r="594" spans="1:7" s="10" customFormat="1" ht="22.5" x14ac:dyDescent="0.2">
      <c r="A594" s="17" t="s">
        <v>1487</v>
      </c>
      <c r="B594" s="11" t="s">
        <v>1549</v>
      </c>
      <c r="C594" s="19">
        <v>39009.5</v>
      </c>
      <c r="D594" s="19">
        <v>7620.7615999999998</v>
      </c>
      <c r="E594" s="27">
        <f t="shared" si="8"/>
        <v>19.535655673617963</v>
      </c>
    </row>
    <row r="595" spans="1:7" s="10" customFormat="1" ht="22.5" x14ac:dyDescent="0.2">
      <c r="A595" s="17" t="s">
        <v>1488</v>
      </c>
      <c r="B595" s="11" t="s">
        <v>1550</v>
      </c>
      <c r="C595" s="19">
        <v>39009.5</v>
      </c>
      <c r="D595" s="19">
        <v>7620.7615999999998</v>
      </c>
      <c r="E595" s="27">
        <f t="shared" si="8"/>
        <v>19.535655673617963</v>
      </c>
    </row>
    <row r="596" spans="1:7" s="10" customFormat="1" ht="22.5" x14ac:dyDescent="0.2">
      <c r="A596" s="17" t="s">
        <v>345</v>
      </c>
      <c r="B596" s="11" t="s">
        <v>833</v>
      </c>
      <c r="C596" s="19">
        <v>6347.9</v>
      </c>
      <c r="D596" s="19">
        <v>2111.5530800000001</v>
      </c>
      <c r="E596" s="27">
        <f t="shared" si="8"/>
        <v>33.263805037886549</v>
      </c>
    </row>
    <row r="597" spans="1:7" s="10" customFormat="1" ht="33.75" x14ac:dyDescent="0.2">
      <c r="A597" s="17" t="s">
        <v>346</v>
      </c>
      <c r="B597" s="11" t="s">
        <v>834</v>
      </c>
      <c r="C597" s="19">
        <v>6347.9</v>
      </c>
      <c r="D597" s="19">
        <v>2111.5530800000001</v>
      </c>
      <c r="E597" s="27">
        <f t="shared" si="8"/>
        <v>33.263805037886549</v>
      </c>
    </row>
    <row r="598" spans="1:7" s="10" customFormat="1" ht="11.25" x14ac:dyDescent="0.2">
      <c r="A598" s="17" t="s">
        <v>347</v>
      </c>
      <c r="B598" s="11" t="s">
        <v>835</v>
      </c>
      <c r="C598" s="19">
        <v>25377.8</v>
      </c>
      <c r="D598" s="19">
        <v>11090.014130000001</v>
      </c>
      <c r="E598" s="27">
        <f t="shared" si="8"/>
        <v>43.699667150028773</v>
      </c>
    </row>
    <row r="599" spans="1:7" s="16" customFormat="1" ht="22.5" x14ac:dyDescent="0.2">
      <c r="A599" s="17" t="s">
        <v>348</v>
      </c>
      <c r="B599" s="11" t="s">
        <v>836</v>
      </c>
      <c r="C599" s="19">
        <v>25377.8</v>
      </c>
      <c r="D599" s="19">
        <v>11090.014130000001</v>
      </c>
      <c r="E599" s="27">
        <f t="shared" si="8"/>
        <v>43.699667150028773</v>
      </c>
    </row>
    <row r="600" spans="1:7" s="10" customFormat="1" ht="22.5" x14ac:dyDescent="0.2">
      <c r="A600" s="17" t="s">
        <v>349</v>
      </c>
      <c r="B600" s="11" t="s">
        <v>837</v>
      </c>
      <c r="C600" s="19">
        <v>320132</v>
      </c>
      <c r="D600" s="19">
        <v>309466.58139999997</v>
      </c>
      <c r="E600" s="27">
        <f t="shared" si="8"/>
        <v>96.668430959729108</v>
      </c>
    </row>
    <row r="601" spans="1:7" s="10" customFormat="1" ht="33.75" x14ac:dyDescent="0.2">
      <c r="A601" s="17" t="s">
        <v>350</v>
      </c>
      <c r="B601" s="11" t="s">
        <v>838</v>
      </c>
      <c r="C601" s="19">
        <v>320132</v>
      </c>
      <c r="D601" s="19">
        <v>309466.58139999997</v>
      </c>
      <c r="E601" s="27">
        <f t="shared" si="8"/>
        <v>96.668430959729108</v>
      </c>
    </row>
    <row r="602" spans="1:7" s="10" customFormat="1" ht="45" x14ac:dyDescent="0.2">
      <c r="A602" s="17" t="s">
        <v>1232</v>
      </c>
      <c r="B602" s="11" t="s">
        <v>839</v>
      </c>
      <c r="C602" s="19">
        <v>69567.399999999994</v>
      </c>
      <c r="D602" s="19">
        <v>65954.976200000005</v>
      </c>
      <c r="E602" s="27">
        <f t="shared" si="8"/>
        <v>94.807303708346168</v>
      </c>
    </row>
    <row r="603" spans="1:7" s="10" customFormat="1" ht="45" x14ac:dyDescent="0.2">
      <c r="A603" s="17" t="s">
        <v>1233</v>
      </c>
      <c r="B603" s="11" t="s">
        <v>840</v>
      </c>
      <c r="C603" s="19">
        <v>69567.399999999994</v>
      </c>
      <c r="D603" s="19">
        <v>65954.976200000005</v>
      </c>
      <c r="E603" s="27">
        <f t="shared" si="8"/>
        <v>94.807303708346168</v>
      </c>
    </row>
    <row r="604" spans="1:7" s="10" customFormat="1" ht="45" x14ac:dyDescent="0.2">
      <c r="A604" s="17" t="s">
        <v>1489</v>
      </c>
      <c r="B604" s="11" t="s">
        <v>1551</v>
      </c>
      <c r="C604" s="19">
        <v>15081</v>
      </c>
      <c r="D604" s="19">
        <v>9837.2395699999997</v>
      </c>
      <c r="E604" s="27">
        <f t="shared" si="8"/>
        <v>65.229358596910018</v>
      </c>
    </row>
    <row r="605" spans="1:7" s="10" customFormat="1" ht="22.5" x14ac:dyDescent="0.2">
      <c r="A605" s="17" t="s">
        <v>351</v>
      </c>
      <c r="B605" s="11" t="s">
        <v>841</v>
      </c>
      <c r="C605" s="19">
        <v>65699.399999999994</v>
      </c>
      <c r="D605" s="19">
        <v>29743.760890000001</v>
      </c>
      <c r="E605" s="27">
        <f t="shared" si="8"/>
        <v>45.272500038052108</v>
      </c>
    </row>
    <row r="606" spans="1:7" s="16" customFormat="1" ht="22.5" x14ac:dyDescent="0.2">
      <c r="A606" s="17" t="s">
        <v>352</v>
      </c>
      <c r="B606" s="11" t="s">
        <v>842</v>
      </c>
      <c r="C606" s="19">
        <v>349782.6</v>
      </c>
      <c r="D606" s="19">
        <v>175765.11108</v>
      </c>
      <c r="E606" s="27">
        <f t="shared" si="8"/>
        <v>50.249815479672236</v>
      </c>
    </row>
    <row r="607" spans="1:7" s="10" customFormat="1" ht="22.5" x14ac:dyDescent="0.2">
      <c r="A607" s="17" t="s">
        <v>353</v>
      </c>
      <c r="B607" s="11" t="s">
        <v>843</v>
      </c>
      <c r="C607" s="19">
        <v>349782.6</v>
      </c>
      <c r="D607" s="19">
        <v>175765.11108</v>
      </c>
      <c r="E607" s="27">
        <f t="shared" si="8"/>
        <v>50.249815479672236</v>
      </c>
      <c r="F607" s="19"/>
      <c r="G607" s="19"/>
    </row>
    <row r="608" spans="1:7" s="10" customFormat="1" ht="22.5" x14ac:dyDescent="0.2">
      <c r="A608" s="17" t="s">
        <v>354</v>
      </c>
      <c r="B608" s="11" t="s">
        <v>844</v>
      </c>
      <c r="C608" s="19">
        <v>5986.1</v>
      </c>
      <c r="D608" s="19">
        <v>4251.8070299999999</v>
      </c>
      <c r="E608" s="27">
        <f t="shared" si="8"/>
        <v>71.027998696981328</v>
      </c>
    </row>
    <row r="609" spans="1:7" s="10" customFormat="1" ht="22.5" x14ac:dyDescent="0.2">
      <c r="A609" s="17" t="s">
        <v>355</v>
      </c>
      <c r="B609" s="11" t="s">
        <v>845</v>
      </c>
      <c r="C609" s="19">
        <v>5986.1</v>
      </c>
      <c r="D609" s="19">
        <v>4251.8070299999999</v>
      </c>
      <c r="E609" s="27">
        <f t="shared" si="8"/>
        <v>71.027998696981328</v>
      </c>
    </row>
    <row r="610" spans="1:7" s="10" customFormat="1" ht="45" x14ac:dyDescent="0.2">
      <c r="A610" s="17" t="s">
        <v>356</v>
      </c>
      <c r="B610" s="11" t="s">
        <v>846</v>
      </c>
      <c r="C610" s="19">
        <v>183713.1</v>
      </c>
      <c r="D610" s="19">
        <v>127259.74520999999</v>
      </c>
      <c r="E610" s="27">
        <f t="shared" ref="E610:E647" si="9">D610/C610*100</f>
        <v>69.270914926589327</v>
      </c>
    </row>
    <row r="611" spans="1:7" s="10" customFormat="1" ht="22.5" x14ac:dyDescent="0.2">
      <c r="A611" s="17" t="s">
        <v>1490</v>
      </c>
      <c r="B611" s="11" t="s">
        <v>1552</v>
      </c>
      <c r="C611" s="19">
        <v>411.6</v>
      </c>
      <c r="D611" s="19">
        <v>411.6</v>
      </c>
      <c r="E611" s="27">
        <f t="shared" si="9"/>
        <v>100</v>
      </c>
    </row>
    <row r="612" spans="1:7" s="10" customFormat="1" ht="22.5" x14ac:dyDescent="0.2">
      <c r="A612" s="17" t="s">
        <v>1491</v>
      </c>
      <c r="B612" s="11" t="s">
        <v>1553</v>
      </c>
      <c r="C612" s="19">
        <v>411.6</v>
      </c>
      <c r="D612" s="19">
        <v>411.6</v>
      </c>
      <c r="E612" s="27">
        <f t="shared" si="9"/>
        <v>100</v>
      </c>
    </row>
    <row r="613" spans="1:7" s="10" customFormat="1" ht="22.5" x14ac:dyDescent="0.2">
      <c r="A613" s="17" t="s">
        <v>1492</v>
      </c>
      <c r="B613" s="11" t="s">
        <v>1554</v>
      </c>
      <c r="C613" s="19">
        <v>1794.3</v>
      </c>
      <c r="D613" s="19">
        <v>0</v>
      </c>
      <c r="E613" s="27">
        <f t="shared" si="9"/>
        <v>0</v>
      </c>
    </row>
    <row r="614" spans="1:7" s="16" customFormat="1" ht="22.5" x14ac:dyDescent="0.2">
      <c r="A614" s="17" t="s">
        <v>1493</v>
      </c>
      <c r="B614" s="11" t="s">
        <v>1555</v>
      </c>
      <c r="C614" s="19">
        <v>1794.3</v>
      </c>
      <c r="D614" s="19">
        <v>0</v>
      </c>
      <c r="E614" s="27">
        <f t="shared" si="9"/>
        <v>0</v>
      </c>
    </row>
    <row r="615" spans="1:7" s="10" customFormat="1" ht="22.5" x14ac:dyDescent="0.2">
      <c r="A615" s="17" t="s">
        <v>1696</v>
      </c>
      <c r="B615" s="11" t="s">
        <v>1749</v>
      </c>
      <c r="C615" s="19">
        <v>459492.6</v>
      </c>
      <c r="D615" s="19">
        <v>179196.98436</v>
      </c>
      <c r="E615" s="27">
        <f t="shared" si="9"/>
        <v>38.998883629464331</v>
      </c>
    </row>
    <row r="616" spans="1:7" s="10" customFormat="1" ht="22.5" x14ac:dyDescent="0.2">
      <c r="A616" s="17" t="s">
        <v>1657</v>
      </c>
      <c r="B616" s="11" t="s">
        <v>1658</v>
      </c>
      <c r="C616" s="19">
        <v>459492.6</v>
      </c>
      <c r="D616" s="19">
        <v>179196.98436</v>
      </c>
      <c r="E616" s="27">
        <f t="shared" si="9"/>
        <v>38.998883629464331</v>
      </c>
    </row>
    <row r="617" spans="1:7" s="10" customFormat="1" ht="45" x14ac:dyDescent="0.2">
      <c r="A617" s="17" t="s">
        <v>1846</v>
      </c>
      <c r="B617" s="11" t="s">
        <v>1892</v>
      </c>
      <c r="C617" s="19">
        <v>58008.1</v>
      </c>
      <c r="D617" s="19">
        <v>0</v>
      </c>
      <c r="E617" s="27">
        <f t="shared" si="9"/>
        <v>0</v>
      </c>
    </row>
    <row r="618" spans="1:7" s="10" customFormat="1" ht="45" x14ac:dyDescent="0.2">
      <c r="A618" s="17" t="s">
        <v>1847</v>
      </c>
      <c r="B618" s="11" t="s">
        <v>1893</v>
      </c>
      <c r="C618" s="19">
        <v>58008.1</v>
      </c>
      <c r="D618" s="19">
        <v>0</v>
      </c>
      <c r="E618" s="27">
        <f t="shared" si="9"/>
        <v>0</v>
      </c>
      <c r="F618" s="19"/>
      <c r="G618" s="26"/>
    </row>
    <row r="619" spans="1:7" s="10" customFormat="1" ht="22.5" x14ac:dyDescent="0.2">
      <c r="A619" s="17" t="s">
        <v>1494</v>
      </c>
      <c r="B619" s="11" t="s">
        <v>1556</v>
      </c>
      <c r="C619" s="19">
        <v>78000</v>
      </c>
      <c r="D619" s="19">
        <v>24650.000239999998</v>
      </c>
      <c r="E619" s="27">
        <f t="shared" si="9"/>
        <v>31.602564410256406</v>
      </c>
    </row>
    <row r="620" spans="1:7" s="10" customFormat="1" ht="22.5" x14ac:dyDescent="0.2">
      <c r="A620" s="17" t="s">
        <v>1495</v>
      </c>
      <c r="B620" s="11" t="s">
        <v>1557</v>
      </c>
      <c r="C620" s="19">
        <v>78000</v>
      </c>
      <c r="D620" s="19">
        <v>24650.000239999998</v>
      </c>
      <c r="E620" s="27">
        <f t="shared" si="9"/>
        <v>31.602564410256406</v>
      </c>
    </row>
    <row r="621" spans="1:7" s="10" customFormat="1" ht="45" x14ac:dyDescent="0.2">
      <c r="A621" s="17" t="s">
        <v>1848</v>
      </c>
      <c r="B621" s="11" t="s">
        <v>1894</v>
      </c>
      <c r="C621" s="19">
        <v>41781.9</v>
      </c>
      <c r="D621" s="19">
        <v>0</v>
      </c>
      <c r="E621" s="27">
        <f t="shared" si="9"/>
        <v>0</v>
      </c>
    </row>
    <row r="622" spans="1:7" s="10" customFormat="1" ht="45" x14ac:dyDescent="0.2">
      <c r="A622" s="17" t="s">
        <v>1849</v>
      </c>
      <c r="B622" s="11" t="s">
        <v>1895</v>
      </c>
      <c r="C622" s="19">
        <v>41781.9</v>
      </c>
      <c r="D622" s="19">
        <v>0</v>
      </c>
      <c r="E622" s="27">
        <f t="shared" si="9"/>
        <v>0</v>
      </c>
    </row>
    <row r="623" spans="1:7" s="10" customFormat="1" ht="33.75" x14ac:dyDescent="0.2">
      <c r="A623" s="17" t="s">
        <v>357</v>
      </c>
      <c r="B623" s="11" t="s">
        <v>847</v>
      </c>
      <c r="C623" s="19">
        <v>2583399.4</v>
      </c>
      <c r="D623" s="19">
        <v>23347.796630000001</v>
      </c>
      <c r="E623" s="27">
        <f t="shared" si="9"/>
        <v>0.9037625630012921</v>
      </c>
      <c r="F623" s="26"/>
    </row>
    <row r="624" spans="1:7" s="10" customFormat="1" ht="56.25" x14ac:dyDescent="0.2">
      <c r="A624" s="17" t="s">
        <v>1234</v>
      </c>
      <c r="B624" s="11" t="s">
        <v>1302</v>
      </c>
      <c r="C624" s="19">
        <v>219903.1</v>
      </c>
      <c r="D624" s="19">
        <v>196515.03924000001</v>
      </c>
      <c r="E624" s="27">
        <f t="shared" si="9"/>
        <v>89.364378783200422</v>
      </c>
      <c r="F624" s="26"/>
    </row>
    <row r="625" spans="1:7" s="10" customFormat="1" ht="56.25" x14ac:dyDescent="0.2">
      <c r="A625" s="17" t="s">
        <v>1235</v>
      </c>
      <c r="B625" s="11" t="s">
        <v>1303</v>
      </c>
      <c r="C625" s="19">
        <v>219903.1</v>
      </c>
      <c r="D625" s="19">
        <v>196515.03924000001</v>
      </c>
      <c r="E625" s="27">
        <f t="shared" si="9"/>
        <v>89.364378783200422</v>
      </c>
    </row>
    <row r="626" spans="1:7" s="10" customFormat="1" ht="56.25" x14ac:dyDescent="0.2">
      <c r="A626" s="17" t="s">
        <v>1496</v>
      </c>
      <c r="B626" s="11" t="s">
        <v>1447</v>
      </c>
      <c r="C626" s="19">
        <v>253499.5</v>
      </c>
      <c r="D626" s="19">
        <v>110210.74586</v>
      </c>
      <c r="E626" s="27">
        <f t="shared" si="9"/>
        <v>43.475725143442098</v>
      </c>
    </row>
    <row r="627" spans="1:7" s="10" customFormat="1" ht="56.25" x14ac:dyDescent="0.2">
      <c r="A627" s="17" t="s">
        <v>1497</v>
      </c>
      <c r="B627" s="11" t="s">
        <v>1448</v>
      </c>
      <c r="C627" s="19">
        <v>253499.5</v>
      </c>
      <c r="D627" s="19">
        <v>110210.74586</v>
      </c>
      <c r="E627" s="27">
        <f t="shared" si="9"/>
        <v>43.475725143442098</v>
      </c>
    </row>
    <row r="628" spans="1:7" s="10" customFormat="1" ht="33.75" x14ac:dyDescent="0.2">
      <c r="A628" s="17" t="s">
        <v>1498</v>
      </c>
      <c r="B628" s="11" t="s">
        <v>1558</v>
      </c>
      <c r="C628" s="19">
        <v>50285.9</v>
      </c>
      <c r="D628" s="19">
        <v>0</v>
      </c>
      <c r="E628" s="27">
        <f t="shared" si="9"/>
        <v>0</v>
      </c>
      <c r="F628" s="10">
        <v>3375863.8</v>
      </c>
      <c r="G628" s="26">
        <f>C628-F628</f>
        <v>-3325577.9</v>
      </c>
    </row>
    <row r="629" spans="1:7" s="10" customFormat="1" ht="45" x14ac:dyDescent="0.2">
      <c r="A629" s="17" t="s">
        <v>1499</v>
      </c>
      <c r="B629" s="11" t="s">
        <v>1559</v>
      </c>
      <c r="C629" s="19">
        <v>50285.9</v>
      </c>
      <c r="D629" s="19">
        <v>0</v>
      </c>
      <c r="E629" s="27">
        <f t="shared" si="9"/>
        <v>0</v>
      </c>
    </row>
    <row r="630" spans="1:7" s="10" customFormat="1" ht="33.75" x14ac:dyDescent="0.2">
      <c r="A630" s="17" t="s">
        <v>1082</v>
      </c>
      <c r="B630" s="11" t="s">
        <v>1094</v>
      </c>
      <c r="C630" s="19">
        <v>141026.4</v>
      </c>
      <c r="D630" s="19">
        <v>72462.008359999993</v>
      </c>
      <c r="E630" s="27">
        <f t="shared" si="9"/>
        <v>51.381874854637147</v>
      </c>
    </row>
    <row r="631" spans="1:7" s="10" customFormat="1" ht="45" x14ac:dyDescent="0.2">
      <c r="A631" s="17" t="s">
        <v>1083</v>
      </c>
      <c r="B631" s="11" t="s">
        <v>1095</v>
      </c>
      <c r="C631" s="19">
        <v>141026.4</v>
      </c>
      <c r="D631" s="19">
        <v>72462.008359999993</v>
      </c>
      <c r="E631" s="27">
        <f t="shared" si="9"/>
        <v>51.381874854637147</v>
      </c>
    </row>
    <row r="632" spans="1:7" x14ac:dyDescent="0.2">
      <c r="A632" s="13" t="s">
        <v>358</v>
      </c>
      <c r="B632" s="11" t="s">
        <v>848</v>
      </c>
      <c r="C632" s="19">
        <v>14872.326010000001</v>
      </c>
      <c r="D632" s="19">
        <v>0</v>
      </c>
      <c r="E632" s="27">
        <f t="shared" si="9"/>
        <v>0</v>
      </c>
    </row>
    <row r="633" spans="1:7" x14ac:dyDescent="0.2">
      <c r="A633" s="13" t="s">
        <v>1084</v>
      </c>
      <c r="B633" s="11" t="s">
        <v>1096</v>
      </c>
      <c r="C633" s="19">
        <v>8503.8535900000006</v>
      </c>
      <c r="D633" s="19">
        <v>0</v>
      </c>
      <c r="E633" s="27">
        <f t="shared" si="9"/>
        <v>0</v>
      </c>
    </row>
    <row r="634" spans="1:7" x14ac:dyDescent="0.2">
      <c r="A634" s="13" t="s">
        <v>1611</v>
      </c>
      <c r="B634" s="11" t="s">
        <v>1642</v>
      </c>
      <c r="C634" s="19">
        <v>3206.3</v>
      </c>
      <c r="D634" s="19">
        <v>0</v>
      </c>
      <c r="E634" s="27">
        <f t="shared" si="9"/>
        <v>0</v>
      </c>
    </row>
    <row r="635" spans="1:7" x14ac:dyDescent="0.2">
      <c r="A635" s="13" t="s">
        <v>1850</v>
      </c>
      <c r="B635" s="11" t="s">
        <v>1896</v>
      </c>
      <c r="C635" s="19">
        <v>2419.7343300000002</v>
      </c>
      <c r="D635" s="19">
        <v>0</v>
      </c>
      <c r="E635" s="27">
        <f t="shared" si="9"/>
        <v>0</v>
      </c>
    </row>
    <row r="636" spans="1:7" x14ac:dyDescent="0.2">
      <c r="A636" s="13" t="s">
        <v>1851</v>
      </c>
      <c r="B636" s="11" t="s">
        <v>1897</v>
      </c>
      <c r="C636" s="19">
        <v>3.7200000000000002E-3</v>
      </c>
      <c r="D636" s="19">
        <v>0</v>
      </c>
      <c r="E636" s="27">
        <f t="shared" si="9"/>
        <v>0</v>
      </c>
      <c r="F636" s="19"/>
      <c r="G636" s="29"/>
    </row>
    <row r="637" spans="1:7" x14ac:dyDescent="0.2">
      <c r="A637" s="13" t="s">
        <v>1852</v>
      </c>
      <c r="B637" s="11" t="s">
        <v>1898</v>
      </c>
      <c r="C637" s="19">
        <v>742.43436999999994</v>
      </c>
      <c r="D637" s="19">
        <v>0</v>
      </c>
      <c r="E637" s="27">
        <f t="shared" si="9"/>
        <v>0</v>
      </c>
    </row>
    <row r="638" spans="1:7" x14ac:dyDescent="0.2">
      <c r="A638" s="13" t="s">
        <v>359</v>
      </c>
      <c r="B638" s="11" t="s">
        <v>849</v>
      </c>
      <c r="C638" s="19">
        <f>C639+C641+C643+C645+C647+C648+C649+C651+C653+C655+C657+C659+C661+C662+C664+C666+C668+C670+C672+C674+C675</f>
        <v>3541433.1</v>
      </c>
      <c r="D638" s="19">
        <v>2291532.4923</v>
      </c>
      <c r="E638" s="27">
        <f t="shared" si="9"/>
        <v>64.706361170566794</v>
      </c>
      <c r="F638" s="19">
        <v>3419972</v>
      </c>
      <c r="G638" s="29">
        <f>C638-F638</f>
        <v>121461.10000000009</v>
      </c>
    </row>
    <row r="639" spans="1:7" ht="45" x14ac:dyDescent="0.2">
      <c r="A639" s="13" t="s">
        <v>1853</v>
      </c>
      <c r="B639" s="11" t="s">
        <v>1899</v>
      </c>
      <c r="C639" s="19">
        <v>6262.2</v>
      </c>
      <c r="D639" s="19">
        <v>0</v>
      </c>
      <c r="E639" s="27">
        <f t="shared" si="9"/>
        <v>0</v>
      </c>
    </row>
    <row r="640" spans="1:7" ht="45" x14ac:dyDescent="0.2">
      <c r="A640" s="13" t="s">
        <v>1854</v>
      </c>
      <c r="B640" s="11" t="s">
        <v>1900</v>
      </c>
      <c r="C640" s="19">
        <v>6262.2</v>
      </c>
      <c r="D640" s="19">
        <v>0</v>
      </c>
      <c r="E640" s="27">
        <f t="shared" si="9"/>
        <v>0</v>
      </c>
    </row>
    <row r="641" spans="1:7" ht="22.5" x14ac:dyDescent="0.2">
      <c r="A641" s="13" t="s">
        <v>1236</v>
      </c>
      <c r="B641" s="11" t="s">
        <v>1304</v>
      </c>
      <c r="C641" s="19">
        <v>43881.5</v>
      </c>
      <c r="D641" s="19">
        <v>0</v>
      </c>
      <c r="E641" s="27">
        <f t="shared" si="9"/>
        <v>0</v>
      </c>
    </row>
    <row r="642" spans="1:7" ht="22.5" x14ac:dyDescent="0.2">
      <c r="A642" s="13" t="s">
        <v>1170</v>
      </c>
      <c r="B642" s="34" t="s">
        <v>1305</v>
      </c>
      <c r="C642" s="19">
        <v>43881.5</v>
      </c>
      <c r="D642" s="19">
        <v>0</v>
      </c>
      <c r="E642" s="27">
        <f t="shared" si="9"/>
        <v>0</v>
      </c>
    </row>
    <row r="643" spans="1:7" ht="33.75" x14ac:dyDescent="0.2">
      <c r="A643" s="13" t="s">
        <v>1500</v>
      </c>
      <c r="B643" s="11" t="s">
        <v>850</v>
      </c>
      <c r="C643" s="19">
        <v>32063.5</v>
      </c>
      <c r="D643" s="19">
        <v>17619.698940000002</v>
      </c>
      <c r="E643" s="27">
        <f t="shared" si="9"/>
        <v>54.952512794922583</v>
      </c>
    </row>
    <row r="644" spans="1:7" ht="33.75" x14ac:dyDescent="0.2">
      <c r="A644" s="13" t="s">
        <v>1501</v>
      </c>
      <c r="B644" s="11" t="s">
        <v>851</v>
      </c>
      <c r="C644" s="19">
        <v>32063.5</v>
      </c>
      <c r="D644" s="19">
        <v>17619.698940000002</v>
      </c>
      <c r="E644" s="27">
        <f t="shared" si="9"/>
        <v>54.952512794922583</v>
      </c>
    </row>
    <row r="645" spans="1:7" ht="33.75" x14ac:dyDescent="0.2">
      <c r="A645" s="13" t="s">
        <v>360</v>
      </c>
      <c r="B645" s="11" t="s">
        <v>852</v>
      </c>
      <c r="C645" s="19">
        <v>4855.8999999999996</v>
      </c>
      <c r="D645" s="19">
        <v>3243.6262499999998</v>
      </c>
      <c r="E645" s="27">
        <f t="shared" si="9"/>
        <v>66.797632776622251</v>
      </c>
    </row>
    <row r="646" spans="1:7" ht="33.75" x14ac:dyDescent="0.2">
      <c r="A646" s="13" t="s">
        <v>361</v>
      </c>
      <c r="B646" s="11" t="s">
        <v>853</v>
      </c>
      <c r="C646" s="19">
        <v>4855.8999999999996</v>
      </c>
      <c r="D646" s="19">
        <v>3243.6262499999998</v>
      </c>
      <c r="E646" s="27">
        <f t="shared" si="9"/>
        <v>66.797632776622251</v>
      </c>
    </row>
    <row r="647" spans="1:7" ht="22.5" x14ac:dyDescent="0.2">
      <c r="A647" s="13" t="s">
        <v>362</v>
      </c>
      <c r="B647" s="11" t="s">
        <v>854</v>
      </c>
      <c r="C647" s="19">
        <v>14675.4</v>
      </c>
      <c r="D647" s="19">
        <v>0</v>
      </c>
      <c r="E647" s="27">
        <f t="shared" si="9"/>
        <v>0</v>
      </c>
    </row>
    <row r="648" spans="1:7" ht="22.5" x14ac:dyDescent="0.2">
      <c r="A648" s="13" t="s">
        <v>363</v>
      </c>
      <c r="B648" s="11" t="s">
        <v>855</v>
      </c>
      <c r="C648" s="19">
        <v>332184</v>
      </c>
      <c r="D648" s="19">
        <v>187731.66449</v>
      </c>
      <c r="E648" s="27">
        <f t="shared" ref="E648:E697" si="10">D648/C648*100</f>
        <v>56.514360863256506</v>
      </c>
      <c r="G648" s="29"/>
    </row>
    <row r="649" spans="1:7" ht="67.5" x14ac:dyDescent="0.2">
      <c r="A649" s="13" t="s">
        <v>1502</v>
      </c>
      <c r="B649" s="11" t="s">
        <v>1097</v>
      </c>
      <c r="C649" s="19">
        <v>5761.8</v>
      </c>
      <c r="D649" s="19">
        <v>5761.8</v>
      </c>
      <c r="E649" s="27">
        <f t="shared" si="10"/>
        <v>100</v>
      </c>
    </row>
    <row r="650" spans="1:7" ht="67.5" x14ac:dyDescent="0.2">
      <c r="A650" s="13" t="s">
        <v>1503</v>
      </c>
      <c r="B650" s="11" t="s">
        <v>1098</v>
      </c>
      <c r="C650" s="19">
        <v>5761.8</v>
      </c>
      <c r="D650" s="19">
        <v>5761.8</v>
      </c>
      <c r="E650" s="27">
        <f t="shared" si="10"/>
        <v>100</v>
      </c>
    </row>
    <row r="651" spans="1:7" ht="33.75" x14ac:dyDescent="0.2">
      <c r="A651" s="13" t="s">
        <v>1504</v>
      </c>
      <c r="B651" s="11" t="s">
        <v>856</v>
      </c>
      <c r="C651" s="19">
        <v>7569.3</v>
      </c>
      <c r="D651" s="19">
        <v>7569.3</v>
      </c>
      <c r="E651" s="27">
        <f t="shared" si="10"/>
        <v>100</v>
      </c>
    </row>
    <row r="652" spans="1:7" ht="45" x14ac:dyDescent="0.2">
      <c r="A652" s="13" t="s">
        <v>1505</v>
      </c>
      <c r="B652" s="11" t="s">
        <v>857</v>
      </c>
      <c r="C652" s="19">
        <v>7569.3</v>
      </c>
      <c r="D652" s="19">
        <v>7569.3</v>
      </c>
      <c r="E652" s="27">
        <f t="shared" si="10"/>
        <v>100</v>
      </c>
    </row>
    <row r="653" spans="1:7" ht="45" x14ac:dyDescent="0.2">
      <c r="A653" s="13" t="s">
        <v>1506</v>
      </c>
      <c r="B653" s="11" t="s">
        <v>858</v>
      </c>
      <c r="C653" s="19">
        <v>19086.7</v>
      </c>
      <c r="D653" s="19">
        <v>17912.628000000001</v>
      </c>
      <c r="E653" s="27">
        <f t="shared" si="10"/>
        <v>93.848742841874184</v>
      </c>
    </row>
    <row r="654" spans="1:7" ht="45" x14ac:dyDescent="0.2">
      <c r="A654" s="13" t="s">
        <v>1507</v>
      </c>
      <c r="B654" s="11" t="s">
        <v>859</v>
      </c>
      <c r="C654" s="19">
        <v>19086.7</v>
      </c>
      <c r="D654" s="19">
        <v>17912.628000000001</v>
      </c>
      <c r="E654" s="27">
        <f t="shared" si="10"/>
        <v>93.848742841874184</v>
      </c>
    </row>
    <row r="655" spans="1:7" ht="33.75" x14ac:dyDescent="0.2">
      <c r="A655" s="13" t="s">
        <v>364</v>
      </c>
      <c r="B655" s="11" t="s">
        <v>860</v>
      </c>
      <c r="C655" s="19">
        <v>80339.3</v>
      </c>
      <c r="D655" s="19">
        <v>77379.178620000006</v>
      </c>
      <c r="E655" s="27">
        <f t="shared" si="10"/>
        <v>96.315475265530068</v>
      </c>
    </row>
    <row r="656" spans="1:7" ht="45" x14ac:dyDescent="0.2">
      <c r="A656" s="13" t="s">
        <v>365</v>
      </c>
      <c r="B656" s="11" t="s">
        <v>861</v>
      </c>
      <c r="C656" s="19">
        <v>80339.3</v>
      </c>
      <c r="D656" s="19">
        <v>77379.178620000006</v>
      </c>
      <c r="E656" s="27">
        <f t="shared" si="10"/>
        <v>96.315475265530068</v>
      </c>
      <c r="F656" s="19"/>
      <c r="G656" s="29"/>
    </row>
    <row r="657" spans="1:6" ht="56.25" x14ac:dyDescent="0.2">
      <c r="A657" s="13" t="s">
        <v>1237</v>
      </c>
      <c r="B657" s="11" t="s">
        <v>862</v>
      </c>
      <c r="C657" s="19">
        <v>18.100000000000001</v>
      </c>
      <c r="D657" s="19">
        <v>11.87392</v>
      </c>
      <c r="E657" s="27">
        <f t="shared" si="10"/>
        <v>65.601767955801108</v>
      </c>
    </row>
    <row r="658" spans="1:6" ht="56.25" x14ac:dyDescent="0.2">
      <c r="A658" s="13" t="s">
        <v>1238</v>
      </c>
      <c r="B658" s="11" t="s">
        <v>863</v>
      </c>
      <c r="C658" s="19">
        <v>18.100000000000001</v>
      </c>
      <c r="D658" s="19">
        <v>11.87392</v>
      </c>
      <c r="E658" s="27">
        <f t="shared" si="10"/>
        <v>65.601767955801108</v>
      </c>
    </row>
    <row r="659" spans="1:6" ht="22.5" x14ac:dyDescent="0.2">
      <c r="A659" s="13" t="s">
        <v>1239</v>
      </c>
      <c r="B659" s="11" t="s">
        <v>864</v>
      </c>
      <c r="C659" s="19">
        <v>959137.5</v>
      </c>
      <c r="D659" s="19">
        <v>714064.12251000002</v>
      </c>
      <c r="E659" s="27">
        <f t="shared" si="10"/>
        <v>74.448566812370487</v>
      </c>
    </row>
    <row r="660" spans="1:6" ht="22.5" x14ac:dyDescent="0.2">
      <c r="A660" s="13" t="s">
        <v>366</v>
      </c>
      <c r="B660" s="11" t="s">
        <v>865</v>
      </c>
      <c r="C660" s="19">
        <v>959137.5</v>
      </c>
      <c r="D660" s="19">
        <v>714064.12251000002</v>
      </c>
      <c r="E660" s="27">
        <f t="shared" si="10"/>
        <v>74.448566812370487</v>
      </c>
    </row>
    <row r="661" spans="1:6" ht="56.25" x14ac:dyDescent="0.2">
      <c r="A661" s="13" t="s">
        <v>1240</v>
      </c>
      <c r="B661" s="11" t="s">
        <v>866</v>
      </c>
      <c r="C661" s="19">
        <v>301431</v>
      </c>
      <c r="D661" s="19">
        <v>200116.56258000003</v>
      </c>
      <c r="E661" s="27">
        <f t="shared" si="10"/>
        <v>66.388846064273423</v>
      </c>
    </row>
    <row r="662" spans="1:6" ht="22.5" x14ac:dyDescent="0.2">
      <c r="A662" s="13" t="s">
        <v>1508</v>
      </c>
      <c r="B662" s="11" t="s">
        <v>1560</v>
      </c>
      <c r="C662" s="19">
        <v>51772.6</v>
      </c>
      <c r="D662" s="19">
        <v>39523.25129</v>
      </c>
      <c r="E662" s="27">
        <f t="shared" si="10"/>
        <v>76.340093582319611</v>
      </c>
    </row>
    <row r="663" spans="1:6" ht="22.5" x14ac:dyDescent="0.2">
      <c r="A663" s="13" t="s">
        <v>1509</v>
      </c>
      <c r="B663" s="11" t="s">
        <v>1561</v>
      </c>
      <c r="C663" s="19">
        <v>51772.6</v>
      </c>
      <c r="D663" s="19">
        <v>39523.25129</v>
      </c>
      <c r="E663" s="27">
        <f t="shared" si="10"/>
        <v>76.340093582319611</v>
      </c>
    </row>
    <row r="664" spans="1:6" x14ac:dyDescent="0.2">
      <c r="A664" s="13" t="s">
        <v>367</v>
      </c>
      <c r="B664" s="11" t="s">
        <v>867</v>
      </c>
      <c r="C664" s="19">
        <v>9868.1</v>
      </c>
      <c r="D664" s="19">
        <v>9284</v>
      </c>
      <c r="E664" s="27">
        <f t="shared" si="10"/>
        <v>94.080927432839147</v>
      </c>
      <c r="F664" s="19"/>
    </row>
    <row r="665" spans="1:6" ht="22.5" x14ac:dyDescent="0.2">
      <c r="A665" s="13" t="s">
        <v>368</v>
      </c>
      <c r="B665" s="11" t="s">
        <v>868</v>
      </c>
      <c r="C665" s="19">
        <v>9868.1</v>
      </c>
      <c r="D665" s="19">
        <v>9284</v>
      </c>
      <c r="E665" s="27">
        <f t="shared" si="10"/>
        <v>94.080927432839147</v>
      </c>
    </row>
    <row r="666" spans="1:6" ht="45" x14ac:dyDescent="0.2">
      <c r="A666" s="13" t="s">
        <v>369</v>
      </c>
      <c r="B666" s="11" t="s">
        <v>869</v>
      </c>
      <c r="C666" s="19">
        <v>7564.3</v>
      </c>
      <c r="D666" s="19">
        <v>6765.5410199999997</v>
      </c>
      <c r="E666" s="27">
        <f t="shared" si="10"/>
        <v>89.44041114181087</v>
      </c>
    </row>
    <row r="667" spans="1:6" ht="45" x14ac:dyDescent="0.2">
      <c r="A667" s="13" t="s">
        <v>370</v>
      </c>
      <c r="B667" s="11" t="s">
        <v>870</v>
      </c>
      <c r="C667" s="19">
        <v>7564.3</v>
      </c>
      <c r="D667" s="19">
        <v>6765.5410199999997</v>
      </c>
      <c r="E667" s="27">
        <f t="shared" si="10"/>
        <v>89.44041114181087</v>
      </c>
    </row>
    <row r="668" spans="1:6" ht="56.25" x14ac:dyDescent="0.2">
      <c r="A668" s="13" t="s">
        <v>371</v>
      </c>
      <c r="B668" s="11" t="s">
        <v>871</v>
      </c>
      <c r="C668" s="19">
        <v>336563.3</v>
      </c>
      <c r="D668" s="19">
        <v>285645.74225999997</v>
      </c>
      <c r="E668" s="27">
        <f t="shared" si="10"/>
        <v>84.871327996843377</v>
      </c>
    </row>
    <row r="669" spans="1:6" ht="67.5" x14ac:dyDescent="0.2">
      <c r="A669" s="13" t="s">
        <v>372</v>
      </c>
      <c r="B669" s="11" t="s">
        <v>872</v>
      </c>
      <c r="C669" s="19">
        <v>336563.3</v>
      </c>
      <c r="D669" s="19">
        <v>285645.74225999997</v>
      </c>
      <c r="E669" s="27">
        <f t="shared" si="10"/>
        <v>84.871327996843377</v>
      </c>
    </row>
    <row r="670" spans="1:6" ht="22.5" x14ac:dyDescent="0.2">
      <c r="A670" s="13" t="s">
        <v>1510</v>
      </c>
      <c r="B670" s="11" t="s">
        <v>1562</v>
      </c>
      <c r="C670" s="19">
        <v>8209.6</v>
      </c>
      <c r="D670" s="19">
        <v>0</v>
      </c>
      <c r="E670" s="27">
        <f t="shared" si="10"/>
        <v>0</v>
      </c>
    </row>
    <row r="671" spans="1:6" ht="33.75" x14ac:dyDescent="0.2">
      <c r="A671" s="13" t="s">
        <v>1511</v>
      </c>
      <c r="B671" s="11" t="s">
        <v>1563</v>
      </c>
      <c r="C671" s="19">
        <v>8209.6</v>
      </c>
      <c r="D671" s="19">
        <v>0</v>
      </c>
      <c r="E671" s="27">
        <f t="shared" si="10"/>
        <v>0</v>
      </c>
    </row>
    <row r="672" spans="1:6" ht="22.5" x14ac:dyDescent="0.2">
      <c r="A672" s="13" t="s">
        <v>373</v>
      </c>
      <c r="B672" s="11" t="s">
        <v>873</v>
      </c>
      <c r="C672" s="19">
        <v>1188650.2</v>
      </c>
      <c r="D672" s="19">
        <v>663532.83705999993</v>
      </c>
      <c r="E672" s="27">
        <f t="shared" si="10"/>
        <v>55.82238046651571</v>
      </c>
    </row>
    <row r="673" spans="1:7" ht="22.5" x14ac:dyDescent="0.2">
      <c r="A673" s="13" t="s">
        <v>374</v>
      </c>
      <c r="B673" s="11" t="s">
        <v>874</v>
      </c>
      <c r="C673" s="19">
        <v>1188650.2</v>
      </c>
      <c r="D673" s="19">
        <v>663532.83705999993</v>
      </c>
      <c r="E673" s="27">
        <f t="shared" si="10"/>
        <v>55.82238046651571</v>
      </c>
    </row>
    <row r="674" spans="1:7" ht="22.5" x14ac:dyDescent="0.2">
      <c r="A674" s="13" t="s">
        <v>375</v>
      </c>
      <c r="B674" s="11" t="s">
        <v>875</v>
      </c>
      <c r="C674" s="19">
        <v>123005.7</v>
      </c>
      <c r="D674" s="19">
        <v>55370.665359999999</v>
      </c>
      <c r="E674" s="27">
        <f t="shared" si="10"/>
        <v>45.014715057920078</v>
      </c>
    </row>
    <row r="675" spans="1:7" x14ac:dyDescent="0.2">
      <c r="A675" s="13" t="s">
        <v>1512</v>
      </c>
      <c r="B675" s="11" t="s">
        <v>1564</v>
      </c>
      <c r="C675" s="19">
        <v>8533.1</v>
      </c>
      <c r="D675" s="19">
        <v>0</v>
      </c>
      <c r="E675" s="27">
        <f t="shared" si="10"/>
        <v>0</v>
      </c>
    </row>
    <row r="676" spans="1:7" x14ac:dyDescent="0.2">
      <c r="A676" s="13" t="s">
        <v>1855</v>
      </c>
      <c r="B676" s="11" t="s">
        <v>1901</v>
      </c>
      <c r="C676" s="19">
        <v>3595</v>
      </c>
      <c r="D676" s="19">
        <v>0</v>
      </c>
      <c r="E676" s="27">
        <f t="shared" si="10"/>
        <v>0</v>
      </c>
    </row>
    <row r="677" spans="1:7" x14ac:dyDescent="0.2">
      <c r="A677" s="13" t="s">
        <v>1513</v>
      </c>
      <c r="B677" s="11" t="s">
        <v>1565</v>
      </c>
      <c r="C677" s="19">
        <v>1156.4000000000001</v>
      </c>
      <c r="D677" s="19">
        <v>0</v>
      </c>
      <c r="E677" s="27">
        <f t="shared" si="10"/>
        <v>0</v>
      </c>
    </row>
    <row r="678" spans="1:7" x14ac:dyDescent="0.2">
      <c r="A678" s="13" t="s">
        <v>1856</v>
      </c>
      <c r="B678" s="11" t="s">
        <v>1902</v>
      </c>
      <c r="C678" s="19">
        <v>3781.7</v>
      </c>
      <c r="D678" s="19">
        <v>0</v>
      </c>
      <c r="E678" s="27">
        <f t="shared" si="10"/>
        <v>0</v>
      </c>
    </row>
    <row r="679" spans="1:7" x14ac:dyDescent="0.2">
      <c r="A679" s="13" t="s">
        <v>376</v>
      </c>
      <c r="B679" s="11" t="s">
        <v>876</v>
      </c>
      <c r="C679" s="19">
        <f>C680+C681+C682+C684+C685+C687+C689+C690+C692+C694+C696+C697+C699+C701+C703+C705+C706+C708+C710+C712+C714+C716+C717+C719</f>
        <v>6613510.6999999983</v>
      </c>
      <c r="D679" s="19">
        <v>3308220.2591800001</v>
      </c>
      <c r="E679" s="27">
        <f t="shared" si="10"/>
        <v>50.022150250395768</v>
      </c>
      <c r="F679" s="19">
        <v>6420089.7999999998</v>
      </c>
      <c r="G679" s="29">
        <f>C679-F679</f>
        <v>193420.89999999851</v>
      </c>
    </row>
    <row r="680" spans="1:7" ht="33.75" x14ac:dyDescent="0.2">
      <c r="A680" s="13" t="s">
        <v>377</v>
      </c>
      <c r="B680" s="11" t="s">
        <v>877</v>
      </c>
      <c r="C680" s="19">
        <v>16838.900000000001</v>
      </c>
      <c r="D680" s="19">
        <v>11539.07581</v>
      </c>
      <c r="E680" s="27">
        <f t="shared" si="10"/>
        <v>68.52630403411149</v>
      </c>
    </row>
    <row r="681" spans="1:7" ht="33.75" x14ac:dyDescent="0.2">
      <c r="A681" s="13" t="s">
        <v>1241</v>
      </c>
      <c r="B681" s="11" t="s">
        <v>878</v>
      </c>
      <c r="C681" s="19">
        <v>3595.4</v>
      </c>
      <c r="D681" s="19">
        <v>2695.7136</v>
      </c>
      <c r="E681" s="27">
        <f t="shared" si="10"/>
        <v>74.976736941647658</v>
      </c>
    </row>
    <row r="682" spans="1:7" ht="22.5" x14ac:dyDescent="0.2">
      <c r="A682" s="13" t="s">
        <v>378</v>
      </c>
      <c r="B682" s="11" t="s">
        <v>879</v>
      </c>
      <c r="C682" s="19">
        <v>111765.3</v>
      </c>
      <c r="D682" s="19">
        <v>98302.231150000007</v>
      </c>
      <c r="E682" s="27">
        <f t="shared" si="10"/>
        <v>87.954160325253014</v>
      </c>
    </row>
    <row r="683" spans="1:7" ht="33.75" x14ac:dyDescent="0.2">
      <c r="A683" s="13" t="s">
        <v>379</v>
      </c>
      <c r="B683" s="11" t="s">
        <v>880</v>
      </c>
      <c r="C683" s="19">
        <v>111765.3</v>
      </c>
      <c r="D683" s="19">
        <v>98302.231150000007</v>
      </c>
      <c r="E683" s="27">
        <f t="shared" si="10"/>
        <v>87.954160325253014</v>
      </c>
    </row>
    <row r="684" spans="1:7" ht="33.75" x14ac:dyDescent="0.2">
      <c r="A684" s="13" t="s">
        <v>380</v>
      </c>
      <c r="B684" s="11" t="s">
        <v>881</v>
      </c>
      <c r="C684" s="19">
        <v>253554.6</v>
      </c>
      <c r="D684" s="19">
        <v>133044.4149</v>
      </c>
      <c r="E684" s="27">
        <f t="shared" si="10"/>
        <v>52.471702307905275</v>
      </c>
    </row>
    <row r="685" spans="1:7" ht="33.75" x14ac:dyDescent="0.2">
      <c r="A685" s="13" t="s">
        <v>381</v>
      </c>
      <c r="B685" s="11" t="s">
        <v>882</v>
      </c>
      <c r="C685" s="19">
        <v>166545.29999999999</v>
      </c>
      <c r="D685" s="19">
        <v>49195.5</v>
      </c>
      <c r="E685" s="27">
        <f t="shared" si="10"/>
        <v>29.538810161559649</v>
      </c>
    </row>
    <row r="686" spans="1:7" ht="33.75" x14ac:dyDescent="0.2">
      <c r="A686" s="13" t="s">
        <v>382</v>
      </c>
      <c r="B686" s="11" t="s">
        <v>883</v>
      </c>
      <c r="C686" s="19">
        <v>166545.29999999999</v>
      </c>
      <c r="D686" s="19">
        <v>49195.5</v>
      </c>
      <c r="E686" s="27">
        <f t="shared" si="10"/>
        <v>29.538810161559649</v>
      </c>
    </row>
    <row r="687" spans="1:7" ht="33.75" x14ac:dyDescent="0.2">
      <c r="A687" s="13" t="s">
        <v>1857</v>
      </c>
      <c r="B687" s="11" t="s">
        <v>1903</v>
      </c>
      <c r="C687" s="19">
        <v>147200</v>
      </c>
      <c r="D687" s="19">
        <v>0</v>
      </c>
      <c r="E687" s="27">
        <f t="shared" si="10"/>
        <v>0</v>
      </c>
    </row>
    <row r="688" spans="1:7" ht="45" x14ac:dyDescent="0.2">
      <c r="A688" s="13" t="s">
        <v>1858</v>
      </c>
      <c r="B688" s="11" t="s">
        <v>1904</v>
      </c>
      <c r="C688" s="19">
        <v>147200</v>
      </c>
      <c r="D688" s="19">
        <v>0</v>
      </c>
      <c r="E688" s="27">
        <f t="shared" si="10"/>
        <v>0</v>
      </c>
    </row>
    <row r="689" spans="1:6" ht="67.5" x14ac:dyDescent="0.2">
      <c r="A689" s="13" t="s">
        <v>383</v>
      </c>
      <c r="B689" s="11" t="s">
        <v>884</v>
      </c>
      <c r="C689" s="19">
        <v>107.5</v>
      </c>
      <c r="D689" s="19">
        <v>0</v>
      </c>
      <c r="E689" s="27">
        <f t="shared" si="10"/>
        <v>0</v>
      </c>
    </row>
    <row r="690" spans="1:6" ht="123.75" x14ac:dyDescent="0.2">
      <c r="A690" s="13" t="s">
        <v>1085</v>
      </c>
      <c r="B690" s="11" t="s">
        <v>885</v>
      </c>
      <c r="C690" s="19">
        <v>3768.6</v>
      </c>
      <c r="D690" s="19">
        <v>1885.77252</v>
      </c>
      <c r="E690" s="27">
        <f t="shared" si="10"/>
        <v>50.039073395956059</v>
      </c>
    </row>
    <row r="691" spans="1:6" ht="123.75" x14ac:dyDescent="0.2">
      <c r="A691" s="13" t="s">
        <v>1086</v>
      </c>
      <c r="B691" s="11" t="s">
        <v>886</v>
      </c>
      <c r="C691" s="19">
        <v>3768.6</v>
      </c>
      <c r="D691" s="19">
        <v>1885.77252</v>
      </c>
      <c r="E691" s="27">
        <f t="shared" si="10"/>
        <v>50.039073395956059</v>
      </c>
    </row>
    <row r="692" spans="1:6" ht="22.5" x14ac:dyDescent="0.2">
      <c r="A692" s="13" t="s">
        <v>1514</v>
      </c>
      <c r="B692" s="11" t="s">
        <v>1566</v>
      </c>
      <c r="C692" s="19">
        <v>20029.2</v>
      </c>
      <c r="D692" s="19">
        <v>20029.2</v>
      </c>
      <c r="E692" s="27">
        <f t="shared" si="10"/>
        <v>100</v>
      </c>
    </row>
    <row r="693" spans="1:6" ht="33.75" x14ac:dyDescent="0.2">
      <c r="A693" s="13" t="s">
        <v>1515</v>
      </c>
      <c r="B693" s="11" t="s">
        <v>1567</v>
      </c>
      <c r="C693" s="19">
        <v>20029.2</v>
      </c>
      <c r="D693" s="19">
        <v>20029.2</v>
      </c>
      <c r="E693" s="27">
        <f t="shared" si="10"/>
        <v>100</v>
      </c>
    </row>
    <row r="694" spans="1:6" ht="45" x14ac:dyDescent="0.2">
      <c r="A694" s="13" t="s">
        <v>1242</v>
      </c>
      <c r="B694" s="11" t="s">
        <v>1167</v>
      </c>
      <c r="C694" s="19">
        <v>577072.4</v>
      </c>
      <c r="D694" s="19">
        <v>373086.80897000001</v>
      </c>
      <c r="E694" s="27">
        <f t="shared" si="10"/>
        <v>64.651646651269417</v>
      </c>
    </row>
    <row r="695" spans="1:6" ht="45" x14ac:dyDescent="0.2">
      <c r="A695" s="13" t="s">
        <v>1243</v>
      </c>
      <c r="B695" s="11" t="s">
        <v>1168</v>
      </c>
      <c r="C695" s="19">
        <v>577072.4</v>
      </c>
      <c r="D695" s="19">
        <v>373086.80897000001</v>
      </c>
      <c r="E695" s="27">
        <f t="shared" si="10"/>
        <v>64.651646651269417</v>
      </c>
    </row>
    <row r="696" spans="1:6" ht="33.75" x14ac:dyDescent="0.2">
      <c r="A696" s="13" t="s">
        <v>1516</v>
      </c>
      <c r="B696" s="11" t="s">
        <v>1568</v>
      </c>
      <c r="C696" s="19">
        <v>7930.2</v>
      </c>
      <c r="D696" s="19">
        <v>0</v>
      </c>
      <c r="E696" s="27">
        <f t="shared" si="10"/>
        <v>0</v>
      </c>
    </row>
    <row r="697" spans="1:6" ht="33.75" x14ac:dyDescent="0.2">
      <c r="A697" s="13" t="s">
        <v>1517</v>
      </c>
      <c r="B697" s="11" t="s">
        <v>1569</v>
      </c>
      <c r="C697" s="19">
        <v>5375.3</v>
      </c>
      <c r="D697" s="19">
        <v>0</v>
      </c>
      <c r="E697" s="27">
        <f t="shared" si="10"/>
        <v>0</v>
      </c>
    </row>
    <row r="698" spans="1:6" ht="33.75" x14ac:dyDescent="0.2">
      <c r="A698" s="13" t="s">
        <v>1518</v>
      </c>
      <c r="B698" s="11" t="s">
        <v>1570</v>
      </c>
      <c r="C698" s="19">
        <v>5375.3</v>
      </c>
      <c r="D698" s="19">
        <v>0</v>
      </c>
      <c r="E698" s="27">
        <f t="shared" ref="E698:E743" si="11">D698/C698*100</f>
        <v>0</v>
      </c>
    </row>
    <row r="699" spans="1:6" ht="90" x14ac:dyDescent="0.2">
      <c r="A699" s="13" t="s">
        <v>1519</v>
      </c>
      <c r="B699" s="11" t="s">
        <v>1571</v>
      </c>
      <c r="C699" s="19">
        <v>77573.2</v>
      </c>
      <c r="D699" s="19">
        <v>48662.965409999997</v>
      </c>
      <c r="E699" s="27">
        <f t="shared" si="11"/>
        <v>62.731672033640486</v>
      </c>
    </row>
    <row r="700" spans="1:6" ht="90" x14ac:dyDescent="0.2">
      <c r="A700" s="13" t="s">
        <v>1520</v>
      </c>
      <c r="B700" s="11" t="s">
        <v>1572</v>
      </c>
      <c r="C700" s="19">
        <v>77573.2</v>
      </c>
      <c r="D700" s="19">
        <v>48662.965409999997</v>
      </c>
      <c r="E700" s="27">
        <f t="shared" si="11"/>
        <v>62.731672033640486</v>
      </c>
    </row>
    <row r="701" spans="1:6" ht="22.5" x14ac:dyDescent="0.2">
      <c r="A701" s="13" t="s">
        <v>1521</v>
      </c>
      <c r="B701" s="11" t="s">
        <v>1573</v>
      </c>
      <c r="C701" s="19">
        <v>906302.4</v>
      </c>
      <c r="D701" s="19">
        <v>297488.98217999999</v>
      </c>
      <c r="E701" s="27">
        <f t="shared" si="11"/>
        <v>32.824472513809958</v>
      </c>
    </row>
    <row r="702" spans="1:6" ht="22.5" x14ac:dyDescent="0.2">
      <c r="A702" s="13" t="s">
        <v>1522</v>
      </c>
      <c r="B702" s="11" t="s">
        <v>1574</v>
      </c>
      <c r="C702" s="19">
        <v>906302.4</v>
      </c>
      <c r="D702" s="19">
        <v>297488.98217999999</v>
      </c>
      <c r="E702" s="27">
        <f t="shared" si="11"/>
        <v>32.824472513809958</v>
      </c>
    </row>
    <row r="703" spans="1:6" ht="45" x14ac:dyDescent="0.2">
      <c r="A703" s="13" t="s">
        <v>1523</v>
      </c>
      <c r="B703" s="11" t="s">
        <v>1575</v>
      </c>
      <c r="C703" s="19">
        <v>100242</v>
      </c>
      <c r="D703" s="19">
        <v>0</v>
      </c>
      <c r="E703" s="27">
        <f t="shared" si="11"/>
        <v>0</v>
      </c>
    </row>
    <row r="704" spans="1:6" ht="56.25" x14ac:dyDescent="0.2">
      <c r="A704" s="13" t="s">
        <v>1524</v>
      </c>
      <c r="B704" s="11" t="s">
        <v>1576</v>
      </c>
      <c r="C704" s="19">
        <v>100242</v>
      </c>
      <c r="D704" s="19">
        <v>0</v>
      </c>
      <c r="E704" s="27">
        <f t="shared" si="11"/>
        <v>0</v>
      </c>
      <c r="F704" s="6"/>
    </row>
    <row r="705" spans="1:6" ht="90" x14ac:dyDescent="0.2">
      <c r="A705" s="13" t="s">
        <v>384</v>
      </c>
      <c r="B705" s="11" t="s">
        <v>887</v>
      </c>
      <c r="C705" s="19">
        <v>1011.8</v>
      </c>
      <c r="D705" s="19">
        <v>623.80830000000003</v>
      </c>
      <c r="E705" s="27">
        <f t="shared" si="11"/>
        <v>61.653320814390199</v>
      </c>
    </row>
    <row r="706" spans="1:6" ht="45" x14ac:dyDescent="0.2">
      <c r="A706" s="13" t="s">
        <v>1106</v>
      </c>
      <c r="B706" s="11" t="s">
        <v>1113</v>
      </c>
      <c r="C706" s="19">
        <v>450780</v>
      </c>
      <c r="D706" s="19">
        <v>276751.25764999999</v>
      </c>
      <c r="E706" s="27">
        <f t="shared" si="11"/>
        <v>61.393863447801586</v>
      </c>
    </row>
    <row r="707" spans="1:6" ht="45" x14ac:dyDescent="0.2">
      <c r="A707" s="13" t="s">
        <v>1107</v>
      </c>
      <c r="B707" s="11" t="s">
        <v>1114</v>
      </c>
      <c r="C707" s="19">
        <v>450780</v>
      </c>
      <c r="D707" s="19">
        <v>276751.25764999999</v>
      </c>
      <c r="E707" s="27">
        <f t="shared" si="11"/>
        <v>61.393863447801586</v>
      </c>
      <c r="F707" s="6"/>
    </row>
    <row r="708" spans="1:6" ht="33.75" x14ac:dyDescent="0.2">
      <c r="A708" s="13" t="s">
        <v>385</v>
      </c>
      <c r="B708" s="11" t="s">
        <v>888</v>
      </c>
      <c r="C708" s="19">
        <v>214991.8</v>
      </c>
      <c r="D708" s="19">
        <v>119343.69092000001</v>
      </c>
      <c r="E708" s="27">
        <f t="shared" si="11"/>
        <v>55.510810607660389</v>
      </c>
      <c r="F708" s="6"/>
    </row>
    <row r="709" spans="1:6" ht="33.75" x14ac:dyDescent="0.2">
      <c r="A709" s="13" t="s">
        <v>386</v>
      </c>
      <c r="B709" s="11" t="s">
        <v>889</v>
      </c>
      <c r="C709" s="19">
        <v>214991.8</v>
      </c>
      <c r="D709" s="19">
        <v>119343.69092000001</v>
      </c>
      <c r="E709" s="27">
        <f t="shared" si="11"/>
        <v>55.510810607660389</v>
      </c>
    </row>
    <row r="710" spans="1:6" ht="22.5" x14ac:dyDescent="0.2">
      <c r="A710" s="13" t="s">
        <v>1244</v>
      </c>
      <c r="B710" s="11" t="s">
        <v>1306</v>
      </c>
      <c r="C710" s="19">
        <v>25000</v>
      </c>
      <c r="D710" s="19">
        <v>18825.03067</v>
      </c>
      <c r="E710" s="27">
        <f t="shared" si="11"/>
        <v>75.300122680000001</v>
      </c>
      <c r="F710" s="6"/>
    </row>
    <row r="711" spans="1:6" ht="22.5" x14ac:dyDescent="0.2">
      <c r="A711" s="13" t="s">
        <v>1245</v>
      </c>
      <c r="B711" s="11" t="s">
        <v>1307</v>
      </c>
      <c r="C711" s="19">
        <v>25000</v>
      </c>
      <c r="D711" s="19">
        <v>18825.03067</v>
      </c>
      <c r="E711" s="27">
        <f t="shared" si="11"/>
        <v>75.300122680000001</v>
      </c>
    </row>
    <row r="712" spans="1:6" ht="45" x14ac:dyDescent="0.2">
      <c r="A712" s="13" t="s">
        <v>387</v>
      </c>
      <c r="B712" s="11" t="s">
        <v>890</v>
      </c>
      <c r="C712" s="19">
        <v>347</v>
      </c>
      <c r="D712" s="19">
        <v>346.01069999999999</v>
      </c>
      <c r="E712" s="27">
        <f t="shared" si="11"/>
        <v>99.714899135446672</v>
      </c>
    </row>
    <row r="713" spans="1:6" ht="45" x14ac:dyDescent="0.2">
      <c r="A713" s="13" t="s">
        <v>388</v>
      </c>
      <c r="B713" s="11" t="s">
        <v>891</v>
      </c>
      <c r="C713" s="19">
        <v>347</v>
      </c>
      <c r="D713" s="19">
        <v>346.01069999999999</v>
      </c>
      <c r="E713" s="27">
        <f t="shared" si="11"/>
        <v>99.714899135446672</v>
      </c>
    </row>
    <row r="714" spans="1:6" ht="33.75" x14ac:dyDescent="0.2">
      <c r="A714" s="13" t="s">
        <v>1697</v>
      </c>
      <c r="B714" s="11" t="s">
        <v>1750</v>
      </c>
      <c r="C714" s="19">
        <v>2702755.9</v>
      </c>
      <c r="D714" s="19">
        <v>1382947.0109900001</v>
      </c>
      <c r="E714" s="27">
        <f t="shared" si="11"/>
        <v>51.168032266250904</v>
      </c>
    </row>
    <row r="715" spans="1:6" ht="45" x14ac:dyDescent="0.2">
      <c r="A715" s="13" t="s">
        <v>1660</v>
      </c>
      <c r="B715" s="11" t="s">
        <v>1659</v>
      </c>
      <c r="C715" s="19">
        <v>2702755.9</v>
      </c>
      <c r="D715" s="19">
        <v>1382947.0109900001</v>
      </c>
      <c r="E715" s="27">
        <f t="shared" si="11"/>
        <v>51.168032266250904</v>
      </c>
      <c r="F715" s="6"/>
    </row>
    <row r="716" spans="1:6" ht="56.25" x14ac:dyDescent="0.2">
      <c r="A716" s="13" t="s">
        <v>1698</v>
      </c>
      <c r="B716" s="11" t="s">
        <v>1751</v>
      </c>
      <c r="C716" s="19">
        <v>56492.3</v>
      </c>
      <c r="D716" s="19">
        <v>56460.550040000002</v>
      </c>
      <c r="E716" s="27">
        <f t="shared" si="11"/>
        <v>99.943797721105355</v>
      </c>
    </row>
    <row r="717" spans="1:6" ht="22.5" x14ac:dyDescent="0.2">
      <c r="A717" s="13" t="s">
        <v>1612</v>
      </c>
      <c r="B717" s="11" t="s">
        <v>1643</v>
      </c>
      <c r="C717" s="19">
        <f>C718</f>
        <v>459287</v>
      </c>
      <c r="D717" s="19">
        <v>241992.23537000001</v>
      </c>
      <c r="E717" s="27">
        <f t="shared" si="11"/>
        <v>52.6886751355906</v>
      </c>
    </row>
    <row r="718" spans="1:6" ht="33.75" x14ac:dyDescent="0.2">
      <c r="A718" s="13" t="s">
        <v>1613</v>
      </c>
      <c r="B718" s="11" t="s">
        <v>1427</v>
      </c>
      <c r="C718" s="19">
        <v>459287</v>
      </c>
      <c r="D718" s="19">
        <v>241992.23537000001</v>
      </c>
      <c r="E718" s="27">
        <f t="shared" si="11"/>
        <v>52.6886751355906</v>
      </c>
    </row>
    <row r="719" spans="1:6" x14ac:dyDescent="0.2">
      <c r="A719" s="13" t="s">
        <v>1614</v>
      </c>
      <c r="B719" s="11" t="s">
        <v>1644</v>
      </c>
      <c r="C719" s="19">
        <f>C720+C721+C722</f>
        <v>304944.59999999998</v>
      </c>
      <c r="D719" s="19">
        <v>175000</v>
      </c>
      <c r="E719" s="27">
        <f t="shared" si="11"/>
        <v>57.387473003293067</v>
      </c>
    </row>
    <row r="720" spans="1:6" ht="22.5" x14ac:dyDescent="0.2">
      <c r="A720" s="13" t="s">
        <v>1661</v>
      </c>
      <c r="B720" s="11" t="s">
        <v>1662</v>
      </c>
      <c r="C720" s="19">
        <v>304194.59999999998</v>
      </c>
      <c r="D720" s="19">
        <v>175000</v>
      </c>
      <c r="E720" s="27">
        <f t="shared" si="11"/>
        <v>57.528963367528554</v>
      </c>
    </row>
    <row r="721" spans="1:7" ht="22.5" x14ac:dyDescent="0.2">
      <c r="A721" s="13" t="s">
        <v>1859</v>
      </c>
      <c r="B721" s="11" t="s">
        <v>1905</v>
      </c>
      <c r="C721" s="19">
        <v>250</v>
      </c>
      <c r="D721" s="19">
        <v>0</v>
      </c>
      <c r="E721" s="27">
        <f t="shared" si="11"/>
        <v>0</v>
      </c>
      <c r="F721" s="6"/>
    </row>
    <row r="722" spans="1:7" ht="22.5" x14ac:dyDescent="0.2">
      <c r="A722" s="13" t="s">
        <v>1774</v>
      </c>
      <c r="B722" s="11" t="s">
        <v>1796</v>
      </c>
      <c r="C722" s="19">
        <v>500</v>
      </c>
      <c r="D722" s="19">
        <v>0</v>
      </c>
      <c r="E722" s="27">
        <f t="shared" si="11"/>
        <v>0</v>
      </c>
      <c r="F722" s="6"/>
    </row>
    <row r="723" spans="1:7" ht="21.75" x14ac:dyDescent="0.2">
      <c r="A723" s="37" t="s">
        <v>389</v>
      </c>
      <c r="B723" s="15" t="s">
        <v>892</v>
      </c>
      <c r="C723" s="21">
        <f>C724+C728</f>
        <v>807172.99568000005</v>
      </c>
      <c r="D723" s="21">
        <v>728639.26451999997</v>
      </c>
      <c r="E723" s="20">
        <f t="shared" si="11"/>
        <v>90.270520498045201</v>
      </c>
      <c r="F723" s="19">
        <v>807094.451</v>
      </c>
      <c r="G723" s="29">
        <f>C723-F723</f>
        <v>78.544680000049993</v>
      </c>
    </row>
    <row r="724" spans="1:7" ht="22.5" x14ac:dyDescent="0.2">
      <c r="A724" s="13" t="s">
        <v>390</v>
      </c>
      <c r="B724" s="11" t="s">
        <v>893</v>
      </c>
      <c r="C724" s="19">
        <f>C725+C726+C727</f>
        <v>765975.3446800001</v>
      </c>
      <c r="D724" s="19">
        <v>709545.07478999998</v>
      </c>
      <c r="E724" s="27">
        <f t="shared" si="11"/>
        <v>92.632886909228802</v>
      </c>
    </row>
    <row r="725" spans="1:7" ht="33.75" x14ac:dyDescent="0.2">
      <c r="A725" s="13" t="s">
        <v>1699</v>
      </c>
      <c r="B725" s="11" t="s">
        <v>1752</v>
      </c>
      <c r="C725" s="19">
        <v>3.3946799999999997</v>
      </c>
      <c r="D725" s="19">
        <v>3.3946799999999997</v>
      </c>
      <c r="E725" s="27">
        <f t="shared" si="11"/>
        <v>100</v>
      </c>
    </row>
    <row r="726" spans="1:7" ht="67.5" x14ac:dyDescent="0.2">
      <c r="A726" s="13" t="s">
        <v>391</v>
      </c>
      <c r="B726" s="11" t="s">
        <v>894</v>
      </c>
      <c r="C726" s="19">
        <v>765896.8</v>
      </c>
      <c r="D726" s="19">
        <v>709466.53011000005</v>
      </c>
      <c r="E726" s="27">
        <f t="shared" si="11"/>
        <v>92.632131392897847</v>
      </c>
    </row>
    <row r="727" spans="1:7" ht="22.5" x14ac:dyDescent="0.2">
      <c r="A727" s="13" t="s">
        <v>1860</v>
      </c>
      <c r="B727" s="11" t="s">
        <v>1906</v>
      </c>
      <c r="C727" s="19">
        <v>75.150000000000006</v>
      </c>
      <c r="D727" s="19">
        <v>75.150000000000006</v>
      </c>
      <c r="E727" s="27">
        <f t="shared" si="11"/>
        <v>100</v>
      </c>
    </row>
    <row r="728" spans="1:7" ht="22.5" x14ac:dyDescent="0.2">
      <c r="A728" s="13" t="s">
        <v>1775</v>
      </c>
      <c r="B728" s="11" t="s">
        <v>1797</v>
      </c>
      <c r="C728" s="19">
        <v>41197.650999999998</v>
      </c>
      <c r="D728" s="19">
        <v>19094.189730000002</v>
      </c>
      <c r="E728" s="27">
        <f t="shared" si="11"/>
        <v>46.347763201353402</v>
      </c>
    </row>
    <row r="729" spans="1:7" ht="22.5" x14ac:dyDescent="0.2">
      <c r="A729" s="13" t="s">
        <v>1776</v>
      </c>
      <c r="B729" s="11" t="s">
        <v>1798</v>
      </c>
      <c r="C729" s="19">
        <v>41197.650999999998</v>
      </c>
      <c r="D729" s="19">
        <v>19094.189730000002</v>
      </c>
      <c r="E729" s="27">
        <f t="shared" si="11"/>
        <v>46.347763201353402</v>
      </c>
      <c r="F729" s="6"/>
    </row>
    <row r="730" spans="1:7" ht="21.75" x14ac:dyDescent="0.2">
      <c r="A730" s="37" t="s">
        <v>392</v>
      </c>
      <c r="B730" s="15" t="s">
        <v>895</v>
      </c>
      <c r="C730" s="21">
        <f>48115.9045+C731</f>
        <v>54566.117499999993</v>
      </c>
      <c r="D730" s="21">
        <v>19360.224480000001</v>
      </c>
      <c r="E730" s="20">
        <f t="shared" si="11"/>
        <v>35.480304201595438</v>
      </c>
    </row>
    <row r="731" spans="1:7" ht="22.5" x14ac:dyDescent="0.2">
      <c r="A731" s="13" t="s">
        <v>1939</v>
      </c>
      <c r="B731" s="11" t="s">
        <v>1955</v>
      </c>
      <c r="C731" s="19">
        <v>6450.2129999999997</v>
      </c>
      <c r="D731" s="19">
        <v>6450.2129999999997</v>
      </c>
      <c r="E731" s="27">
        <f t="shared" si="11"/>
        <v>100</v>
      </c>
    </row>
    <row r="732" spans="1:7" ht="22.5" x14ac:dyDescent="0.2">
      <c r="A732" s="13" t="s">
        <v>1940</v>
      </c>
      <c r="B732" s="11" t="s">
        <v>1956</v>
      </c>
      <c r="C732" s="19">
        <v>6450.2129999999997</v>
      </c>
      <c r="D732" s="19">
        <v>6450.2129999999997</v>
      </c>
      <c r="E732" s="27">
        <f t="shared" si="11"/>
        <v>100</v>
      </c>
    </row>
    <row r="733" spans="1:7" ht="22.5" x14ac:dyDescent="0.2">
      <c r="A733" s="13" t="s">
        <v>393</v>
      </c>
      <c r="B733" s="11" t="s">
        <v>896</v>
      </c>
      <c r="C733" s="19">
        <v>40058.548999999999</v>
      </c>
      <c r="D733" s="19">
        <v>1907.33242</v>
      </c>
      <c r="E733" s="27">
        <f t="shared" si="11"/>
        <v>4.761361725807892</v>
      </c>
      <c r="F733" s="6"/>
    </row>
    <row r="734" spans="1:7" ht="22.5" x14ac:dyDescent="0.2">
      <c r="A734" s="13" t="s">
        <v>1700</v>
      </c>
      <c r="B734" s="11" t="s">
        <v>1753</v>
      </c>
      <c r="C734" s="19">
        <v>27.492999999999999</v>
      </c>
      <c r="D734" s="19">
        <v>19.183</v>
      </c>
      <c r="E734" s="27">
        <f t="shared" si="11"/>
        <v>69.774124322554826</v>
      </c>
    </row>
    <row r="735" spans="1:7" ht="22.5" x14ac:dyDescent="0.2">
      <c r="A735" s="13" t="s">
        <v>1777</v>
      </c>
      <c r="B735" s="11" t="s">
        <v>1799</v>
      </c>
      <c r="C735" s="19">
        <v>472.029</v>
      </c>
      <c r="D735" s="19">
        <v>273.11331999999999</v>
      </c>
      <c r="E735" s="27">
        <f t="shared" si="11"/>
        <v>57.859436602412138</v>
      </c>
    </row>
    <row r="736" spans="1:7" ht="22.5" x14ac:dyDescent="0.2">
      <c r="A736" s="13" t="s">
        <v>1701</v>
      </c>
      <c r="B736" s="11" t="s">
        <v>1754</v>
      </c>
      <c r="C736" s="19">
        <v>27.492999999999999</v>
      </c>
      <c r="D736" s="19">
        <v>19.183</v>
      </c>
      <c r="E736" s="27">
        <f t="shared" si="11"/>
        <v>69.774124322554826</v>
      </c>
      <c r="F736" s="6"/>
    </row>
    <row r="737" spans="1:6" ht="33.75" x14ac:dyDescent="0.2">
      <c r="A737" s="13" t="s">
        <v>394</v>
      </c>
      <c r="B737" s="11" t="s">
        <v>897</v>
      </c>
      <c r="C737" s="19">
        <v>1000</v>
      </c>
      <c r="D737" s="19">
        <v>1158.2191</v>
      </c>
      <c r="E737" s="27">
        <f t="shared" si="11"/>
        <v>115.82190999999999</v>
      </c>
    </row>
    <row r="738" spans="1:6" ht="22.5" x14ac:dyDescent="0.2">
      <c r="A738" s="13" t="s">
        <v>1615</v>
      </c>
      <c r="B738" s="11" t="s">
        <v>1645</v>
      </c>
      <c r="C738" s="19">
        <v>38586.519999999997</v>
      </c>
      <c r="D738" s="19">
        <v>476</v>
      </c>
      <c r="E738" s="27">
        <f t="shared" si="11"/>
        <v>1.2335914200088529</v>
      </c>
    </row>
    <row r="739" spans="1:6" ht="22.5" x14ac:dyDescent="0.2">
      <c r="A739" s="13" t="s">
        <v>1087</v>
      </c>
      <c r="B739" s="11" t="s">
        <v>1099</v>
      </c>
      <c r="C739" s="19">
        <v>1130.123</v>
      </c>
      <c r="D739" s="19">
        <v>9952.3960600000009</v>
      </c>
      <c r="E739" s="27" t="s">
        <v>1449</v>
      </c>
    </row>
    <row r="740" spans="1:6" ht="22.5" x14ac:dyDescent="0.2">
      <c r="A740" s="13" t="s">
        <v>395</v>
      </c>
      <c r="B740" s="11" t="s">
        <v>898</v>
      </c>
      <c r="C740" s="19">
        <v>4627.8395</v>
      </c>
      <c r="D740" s="19">
        <v>934</v>
      </c>
      <c r="E740" s="27">
        <f t="shared" si="11"/>
        <v>20.182203812383726</v>
      </c>
    </row>
    <row r="741" spans="1:6" ht="22.5" x14ac:dyDescent="0.2">
      <c r="A741" s="13" t="s">
        <v>1861</v>
      </c>
      <c r="B741" s="11" t="s">
        <v>1907</v>
      </c>
      <c r="C741" s="19">
        <v>2271.9</v>
      </c>
      <c r="D741" s="19">
        <v>97.1</v>
      </c>
      <c r="E741" s="27">
        <f t="shared" si="11"/>
        <v>4.2739557198820366</v>
      </c>
    </row>
    <row r="742" spans="1:6" ht="22.5" x14ac:dyDescent="0.2">
      <c r="A742" s="13" t="s">
        <v>1616</v>
      </c>
      <c r="B742" s="11" t="s">
        <v>1646</v>
      </c>
      <c r="C742" s="19">
        <v>205.12299999999999</v>
      </c>
      <c r="D742" s="19">
        <v>205.12299999999999</v>
      </c>
      <c r="E742" s="27">
        <f t="shared" si="11"/>
        <v>100</v>
      </c>
      <c r="F742" s="6"/>
    </row>
    <row r="743" spans="1:6" ht="33.75" x14ac:dyDescent="0.2">
      <c r="A743" s="13" t="s">
        <v>1862</v>
      </c>
      <c r="B743" s="11" t="s">
        <v>1908</v>
      </c>
      <c r="C743" s="19">
        <v>200</v>
      </c>
      <c r="D743" s="19">
        <v>200</v>
      </c>
      <c r="E743" s="27">
        <f t="shared" si="11"/>
        <v>100</v>
      </c>
    </row>
    <row r="744" spans="1:6" ht="22.5" x14ac:dyDescent="0.2">
      <c r="A744" s="13" t="s">
        <v>1088</v>
      </c>
      <c r="B744" s="11" t="s">
        <v>1100</v>
      </c>
      <c r="C744" s="19">
        <v>725</v>
      </c>
      <c r="D744" s="19">
        <v>9547.2730600000014</v>
      </c>
      <c r="E744" s="27" t="s">
        <v>1449</v>
      </c>
    </row>
    <row r="745" spans="1:6" ht="22.5" x14ac:dyDescent="0.2">
      <c r="A745" s="13" t="s">
        <v>396</v>
      </c>
      <c r="B745" s="11" t="s">
        <v>899</v>
      </c>
      <c r="C745" s="19">
        <v>4627.8395</v>
      </c>
      <c r="D745" s="19">
        <v>934</v>
      </c>
      <c r="E745" s="27">
        <f t="shared" ref="E745:E801" si="12">D745/C745*100</f>
        <v>20.182203812383726</v>
      </c>
      <c r="F745" s="6"/>
    </row>
    <row r="746" spans="1:6" ht="22.5" x14ac:dyDescent="0.2">
      <c r="A746" s="13" t="s">
        <v>1863</v>
      </c>
      <c r="B746" s="11" t="s">
        <v>1909</v>
      </c>
      <c r="C746" s="19">
        <v>2271.9</v>
      </c>
      <c r="D746" s="19">
        <v>97.1</v>
      </c>
      <c r="E746" s="27">
        <f t="shared" si="12"/>
        <v>4.2739557198820366</v>
      </c>
    </row>
    <row r="747" spans="1:6" x14ac:dyDescent="0.2">
      <c r="A747" s="37" t="s">
        <v>397</v>
      </c>
      <c r="B747" s="15" t="s">
        <v>900</v>
      </c>
      <c r="C747" s="21">
        <f>16597.45791+C749+C750-200</f>
        <v>18721.949690000001</v>
      </c>
      <c r="D747" s="21">
        <v>12149.662759999999</v>
      </c>
      <c r="E747" s="20">
        <f t="shared" si="12"/>
        <v>64.895285807169572</v>
      </c>
    </row>
    <row r="748" spans="1:6" ht="22.5" x14ac:dyDescent="0.2">
      <c r="A748" s="13" t="s">
        <v>1702</v>
      </c>
      <c r="B748" s="11" t="s">
        <v>1755</v>
      </c>
      <c r="C748" s="19">
        <f>C749+C750</f>
        <v>2324.4917799999998</v>
      </c>
      <c r="D748" s="19">
        <v>2324.4917799999998</v>
      </c>
      <c r="E748" s="27">
        <f t="shared" si="12"/>
        <v>100</v>
      </c>
    </row>
    <row r="749" spans="1:6" ht="22.5" x14ac:dyDescent="0.2">
      <c r="A749" s="13" t="s">
        <v>1703</v>
      </c>
      <c r="B749" s="11" t="s">
        <v>1756</v>
      </c>
      <c r="C749" s="19">
        <v>2.5</v>
      </c>
      <c r="D749" s="19">
        <v>2.5</v>
      </c>
      <c r="E749" s="27">
        <f t="shared" si="12"/>
        <v>100</v>
      </c>
    </row>
    <row r="750" spans="1:6" ht="22.5" x14ac:dyDescent="0.2">
      <c r="A750" s="13" t="s">
        <v>1702</v>
      </c>
      <c r="B750" s="11" t="s">
        <v>1757</v>
      </c>
      <c r="C750" s="19">
        <v>2321.9917799999998</v>
      </c>
      <c r="D750" s="19">
        <v>2321.9917799999998</v>
      </c>
      <c r="E750" s="27">
        <f t="shared" si="12"/>
        <v>100</v>
      </c>
    </row>
    <row r="751" spans="1:6" x14ac:dyDescent="0.2">
      <c r="A751" s="13" t="s">
        <v>398</v>
      </c>
      <c r="B751" s="11" t="s">
        <v>901</v>
      </c>
      <c r="C751" s="19">
        <v>730</v>
      </c>
      <c r="D751" s="19">
        <v>555.64919999999995</v>
      </c>
      <c r="E751" s="27">
        <f t="shared" si="12"/>
        <v>76.116328767123278</v>
      </c>
    </row>
    <row r="752" spans="1:6" x14ac:dyDescent="0.2">
      <c r="A752" s="13" t="s">
        <v>1246</v>
      </c>
      <c r="B752" s="11" t="s">
        <v>1308</v>
      </c>
      <c r="C752" s="19">
        <v>2270.6039999999998</v>
      </c>
      <c r="D752" s="19">
        <v>2135.5559700000003</v>
      </c>
      <c r="E752" s="27">
        <f t="shared" si="12"/>
        <v>94.052330128899641</v>
      </c>
      <c r="F752" s="6"/>
    </row>
    <row r="753" spans="1:6" ht="22.5" x14ac:dyDescent="0.2">
      <c r="A753" s="13" t="s">
        <v>399</v>
      </c>
      <c r="B753" s="11" t="s">
        <v>902</v>
      </c>
      <c r="C753" s="19">
        <v>600</v>
      </c>
      <c r="D753" s="19">
        <v>359.64920000000001</v>
      </c>
      <c r="E753" s="27">
        <f t="shared" si="12"/>
        <v>59.941533333333332</v>
      </c>
    </row>
    <row r="754" spans="1:6" ht="22.5" x14ac:dyDescent="0.2">
      <c r="A754" s="13" t="s">
        <v>1247</v>
      </c>
      <c r="B754" s="11" t="s">
        <v>1309</v>
      </c>
      <c r="C754" s="19">
        <v>90</v>
      </c>
      <c r="D754" s="19">
        <v>27.1</v>
      </c>
      <c r="E754" s="27">
        <f t="shared" si="12"/>
        <v>30.111111111111111</v>
      </c>
    </row>
    <row r="755" spans="1:6" x14ac:dyDescent="0.2">
      <c r="A755" s="13" t="s">
        <v>398</v>
      </c>
      <c r="B755" s="11" t="s">
        <v>903</v>
      </c>
      <c r="C755" s="19">
        <v>130</v>
      </c>
      <c r="D755" s="19">
        <v>196</v>
      </c>
      <c r="E755" s="27">
        <f t="shared" si="12"/>
        <v>150.76923076923077</v>
      </c>
    </row>
    <row r="756" spans="1:6" x14ac:dyDescent="0.2">
      <c r="A756" s="13" t="s">
        <v>1246</v>
      </c>
      <c r="B756" s="11" t="s">
        <v>1310</v>
      </c>
      <c r="C756" s="19">
        <v>2180.6039999999998</v>
      </c>
      <c r="D756" s="19">
        <v>2108.45597</v>
      </c>
      <c r="E756" s="27">
        <f t="shared" si="12"/>
        <v>96.691374041320671</v>
      </c>
    </row>
    <row r="757" spans="1:6" x14ac:dyDescent="0.2">
      <c r="A757" s="13" t="s">
        <v>400</v>
      </c>
      <c r="B757" s="11" t="s">
        <v>904</v>
      </c>
      <c r="C757" s="19">
        <v>5607.4</v>
      </c>
      <c r="D757" s="19">
        <v>5947.4608099999996</v>
      </c>
      <c r="E757" s="27">
        <f t="shared" si="12"/>
        <v>106.06450065984234</v>
      </c>
      <c r="F757" s="6"/>
    </row>
    <row r="758" spans="1:6" x14ac:dyDescent="0.2">
      <c r="A758" s="13" t="s">
        <v>401</v>
      </c>
      <c r="B758" s="11" t="s">
        <v>905</v>
      </c>
      <c r="C758" s="19">
        <v>7459.8579099999997</v>
      </c>
      <c r="D758" s="19">
        <v>854.005</v>
      </c>
      <c r="E758" s="27">
        <f t="shared" si="12"/>
        <v>11.448006252977009</v>
      </c>
    </row>
    <row r="759" spans="1:6" x14ac:dyDescent="0.2">
      <c r="A759" s="13" t="s">
        <v>402</v>
      </c>
      <c r="B759" s="11" t="s">
        <v>906</v>
      </c>
      <c r="C759" s="19">
        <v>329.596</v>
      </c>
      <c r="D759" s="19">
        <v>332.5</v>
      </c>
      <c r="E759" s="27">
        <f t="shared" si="12"/>
        <v>100.88107865386715</v>
      </c>
    </row>
    <row r="760" spans="1:6" ht="22.5" x14ac:dyDescent="0.2">
      <c r="A760" s="13" t="s">
        <v>1617</v>
      </c>
      <c r="B760" s="11" t="s">
        <v>1647</v>
      </c>
      <c r="C760" s="19">
        <v>0</v>
      </c>
      <c r="D760" s="19">
        <v>7.1</v>
      </c>
      <c r="E760" s="27">
        <v>0</v>
      </c>
    </row>
    <row r="761" spans="1:6" x14ac:dyDescent="0.2">
      <c r="A761" s="13" t="s">
        <v>400</v>
      </c>
      <c r="B761" s="11" t="s">
        <v>907</v>
      </c>
      <c r="C761" s="19">
        <v>5607.4</v>
      </c>
      <c r="D761" s="19">
        <v>5947.4608099999996</v>
      </c>
      <c r="E761" s="27">
        <f t="shared" si="12"/>
        <v>106.06450065984234</v>
      </c>
    </row>
    <row r="762" spans="1:6" x14ac:dyDescent="0.2">
      <c r="A762" s="13" t="s">
        <v>401</v>
      </c>
      <c r="B762" s="11" t="s">
        <v>908</v>
      </c>
      <c r="C762" s="19">
        <v>7459.8579099999997</v>
      </c>
      <c r="D762" s="19">
        <v>846.90499999999997</v>
      </c>
      <c r="E762" s="27">
        <f t="shared" si="12"/>
        <v>11.352830177431624</v>
      </c>
      <c r="F762" s="6"/>
    </row>
    <row r="763" spans="1:6" x14ac:dyDescent="0.2">
      <c r="A763" s="13" t="s">
        <v>402</v>
      </c>
      <c r="B763" s="11" t="s">
        <v>909</v>
      </c>
      <c r="C763" s="19">
        <v>329.596</v>
      </c>
      <c r="D763" s="19">
        <v>332.5</v>
      </c>
      <c r="E763" s="27">
        <f t="shared" si="12"/>
        <v>100.88107865386715</v>
      </c>
    </row>
    <row r="764" spans="1:6" ht="63.75" x14ac:dyDescent="0.2">
      <c r="A764" s="37" t="s">
        <v>1864</v>
      </c>
      <c r="B764" s="15" t="s">
        <v>1910</v>
      </c>
      <c r="C764" s="21">
        <v>0</v>
      </c>
      <c r="D764" s="21">
        <v>-26.099</v>
      </c>
      <c r="E764" s="20">
        <v>0</v>
      </c>
    </row>
    <row r="765" spans="1:6" ht="56.25" x14ac:dyDescent="0.2">
      <c r="A765" s="13" t="s">
        <v>1865</v>
      </c>
      <c r="B765" s="11" t="s">
        <v>1911</v>
      </c>
      <c r="C765" s="19">
        <v>0</v>
      </c>
      <c r="D765" s="19">
        <v>-24.702000000000002</v>
      </c>
      <c r="E765" s="27">
        <v>0</v>
      </c>
    </row>
    <row r="766" spans="1:6" ht="56.25" x14ac:dyDescent="0.2">
      <c r="A766" s="13" t="s">
        <v>1866</v>
      </c>
      <c r="B766" s="11" t="s">
        <v>1912</v>
      </c>
      <c r="C766" s="19">
        <v>0</v>
      </c>
      <c r="D766" s="19">
        <v>-1.2569999999999999</v>
      </c>
      <c r="E766" s="27">
        <v>0</v>
      </c>
    </row>
    <row r="767" spans="1:6" ht="56.25" x14ac:dyDescent="0.2">
      <c r="A767" s="13" t="s">
        <v>1941</v>
      </c>
      <c r="B767" s="11" t="s">
        <v>1957</v>
      </c>
      <c r="C767" s="19">
        <v>0</v>
      </c>
      <c r="D767" s="19">
        <v>-0.14000000000000001</v>
      </c>
      <c r="E767" s="27">
        <v>0</v>
      </c>
      <c r="F767" s="6"/>
    </row>
    <row r="768" spans="1:6" ht="42.75" x14ac:dyDescent="0.2">
      <c r="A768" s="37" t="s">
        <v>403</v>
      </c>
      <c r="B768" s="15" t="s">
        <v>910</v>
      </c>
      <c r="C768" s="21">
        <v>224603.07243999999</v>
      </c>
      <c r="D768" s="21">
        <v>125396.37534</v>
      </c>
      <c r="E768" s="20">
        <f t="shared" si="12"/>
        <v>55.830213708896672</v>
      </c>
    </row>
    <row r="769" spans="1:6" ht="56.25" x14ac:dyDescent="0.2">
      <c r="A769" s="13" t="s">
        <v>404</v>
      </c>
      <c r="B769" s="11" t="s">
        <v>911</v>
      </c>
      <c r="C769" s="19">
        <v>224603.07243999999</v>
      </c>
      <c r="D769" s="19">
        <v>125396.37534</v>
      </c>
      <c r="E769" s="27">
        <f t="shared" si="12"/>
        <v>55.830213708896672</v>
      </c>
    </row>
    <row r="770" spans="1:6" ht="45" x14ac:dyDescent="0.2">
      <c r="A770" s="13" t="s">
        <v>405</v>
      </c>
      <c r="B770" s="11" t="s">
        <v>912</v>
      </c>
      <c r="C770" s="19">
        <v>219406.8</v>
      </c>
      <c r="D770" s="19">
        <v>118676.01341</v>
      </c>
      <c r="E770" s="27">
        <f t="shared" si="12"/>
        <v>54.089487385988043</v>
      </c>
    </row>
    <row r="771" spans="1:6" ht="45" x14ac:dyDescent="0.2">
      <c r="A771" s="13" t="s">
        <v>406</v>
      </c>
      <c r="B771" s="11" t="s">
        <v>913</v>
      </c>
      <c r="C771" s="19">
        <v>151.53764000000001</v>
      </c>
      <c r="D771" s="19">
        <v>3869.7465999999999</v>
      </c>
      <c r="E771" s="27" t="s">
        <v>1449</v>
      </c>
    </row>
    <row r="772" spans="1:6" ht="45" x14ac:dyDescent="0.2">
      <c r="A772" s="13" t="s">
        <v>407</v>
      </c>
      <c r="B772" s="11" t="s">
        <v>914</v>
      </c>
      <c r="C772" s="19">
        <v>120.25350999999999</v>
      </c>
      <c r="D772" s="19">
        <v>2839.64831</v>
      </c>
      <c r="E772" s="27" t="s">
        <v>1449</v>
      </c>
      <c r="F772" s="6"/>
    </row>
    <row r="773" spans="1:6" ht="45" x14ac:dyDescent="0.2">
      <c r="A773" s="13" t="s">
        <v>1618</v>
      </c>
      <c r="B773" s="11" t="s">
        <v>1648</v>
      </c>
      <c r="C773" s="19">
        <v>1518.74458</v>
      </c>
      <c r="D773" s="19">
        <v>0</v>
      </c>
      <c r="E773" s="27">
        <f t="shared" si="12"/>
        <v>0</v>
      </c>
    </row>
    <row r="774" spans="1:6" ht="45" x14ac:dyDescent="0.2">
      <c r="A774" s="13" t="s">
        <v>1619</v>
      </c>
      <c r="B774" s="11" t="s">
        <v>1649</v>
      </c>
      <c r="C774" s="19">
        <v>3405.7367100000001</v>
      </c>
      <c r="D774" s="19">
        <v>0</v>
      </c>
      <c r="E774" s="27">
        <f t="shared" si="12"/>
        <v>0</v>
      </c>
    </row>
    <row r="775" spans="1:6" ht="45" x14ac:dyDescent="0.2">
      <c r="A775" s="13" t="s">
        <v>1704</v>
      </c>
      <c r="B775" s="11" t="s">
        <v>1758</v>
      </c>
      <c r="C775" s="19">
        <v>0</v>
      </c>
      <c r="D775" s="19">
        <v>10.96702</v>
      </c>
      <c r="E775" s="27">
        <v>0</v>
      </c>
    </row>
    <row r="776" spans="1:6" ht="22.5" x14ac:dyDescent="0.2">
      <c r="A776" s="13" t="s">
        <v>408</v>
      </c>
      <c r="B776" s="11" t="s">
        <v>915</v>
      </c>
      <c r="C776" s="19">
        <v>93054.6</v>
      </c>
      <c r="D776" s="19">
        <v>93061.290299999993</v>
      </c>
      <c r="E776" s="27">
        <f t="shared" si="12"/>
        <v>100.00718964994743</v>
      </c>
      <c r="F776" s="6"/>
    </row>
    <row r="777" spans="1:6" ht="22.5" x14ac:dyDescent="0.2">
      <c r="A777" s="13" t="s">
        <v>1620</v>
      </c>
      <c r="B777" s="11" t="s">
        <v>1650</v>
      </c>
      <c r="C777" s="19">
        <v>83159</v>
      </c>
      <c r="D777" s="19">
        <v>83158.962830000004</v>
      </c>
      <c r="E777" s="27">
        <f t="shared" si="12"/>
        <v>99.999955302492822</v>
      </c>
    </row>
    <row r="778" spans="1:6" ht="22.5" x14ac:dyDescent="0.2">
      <c r="A778" s="13" t="s">
        <v>409</v>
      </c>
      <c r="B778" s="11" t="s">
        <v>916</v>
      </c>
      <c r="C778" s="19">
        <v>9895.6</v>
      </c>
      <c r="D778" s="19">
        <v>9902.3274700000002</v>
      </c>
      <c r="E778" s="27">
        <f t="shared" si="12"/>
        <v>100.06798445773879</v>
      </c>
      <c r="F778" s="6"/>
    </row>
    <row r="779" spans="1:6" ht="22.5" x14ac:dyDescent="0.2">
      <c r="A779" s="13" t="s">
        <v>410</v>
      </c>
      <c r="B779" s="11" t="s">
        <v>917</v>
      </c>
      <c r="C779" s="19">
        <v>151.53764000000001</v>
      </c>
      <c r="D779" s="19">
        <v>3869.7465999999999</v>
      </c>
      <c r="E779" s="27" t="s">
        <v>1449</v>
      </c>
    </row>
    <row r="780" spans="1:6" ht="22.5" x14ac:dyDescent="0.2">
      <c r="A780" s="13" t="s">
        <v>1778</v>
      </c>
      <c r="B780" s="11" t="s">
        <v>1800</v>
      </c>
      <c r="C780" s="19">
        <v>0</v>
      </c>
      <c r="D780" s="19">
        <v>10.96702</v>
      </c>
      <c r="E780" s="27">
        <v>0</v>
      </c>
    </row>
    <row r="781" spans="1:6" ht="22.5" x14ac:dyDescent="0.2">
      <c r="A781" s="13" t="s">
        <v>411</v>
      </c>
      <c r="B781" s="11" t="s">
        <v>918</v>
      </c>
      <c r="C781" s="19">
        <v>151.53764000000001</v>
      </c>
      <c r="D781" s="19">
        <v>3869.7465999999999</v>
      </c>
      <c r="E781" s="27" t="s">
        <v>1449</v>
      </c>
    </row>
    <row r="782" spans="1:6" ht="22.5" x14ac:dyDescent="0.2">
      <c r="A782" s="13" t="s">
        <v>1779</v>
      </c>
      <c r="B782" s="11" t="s">
        <v>1801</v>
      </c>
      <c r="C782" s="19">
        <v>0</v>
      </c>
      <c r="D782" s="19">
        <v>10.96702</v>
      </c>
      <c r="E782" s="27">
        <v>0</v>
      </c>
    </row>
    <row r="783" spans="1:6" ht="22.5" x14ac:dyDescent="0.2">
      <c r="A783" s="13" t="s">
        <v>412</v>
      </c>
      <c r="B783" s="11" t="s">
        <v>919</v>
      </c>
      <c r="C783" s="19">
        <v>0</v>
      </c>
      <c r="D783" s="19">
        <v>2839.64831</v>
      </c>
      <c r="E783" s="27">
        <v>0</v>
      </c>
      <c r="F783" s="6"/>
    </row>
    <row r="784" spans="1:6" ht="22.5" x14ac:dyDescent="0.2">
      <c r="A784" s="13" t="s">
        <v>413</v>
      </c>
      <c r="B784" s="11" t="s">
        <v>920</v>
      </c>
      <c r="C784" s="19">
        <v>0</v>
      </c>
      <c r="D784" s="19">
        <v>2839.64831</v>
      </c>
      <c r="E784" s="27">
        <v>0</v>
      </c>
    </row>
    <row r="785" spans="1:6" ht="56.25" x14ac:dyDescent="0.2">
      <c r="A785" s="13" t="s">
        <v>1780</v>
      </c>
      <c r="B785" s="11" t="s">
        <v>1802</v>
      </c>
      <c r="C785" s="19">
        <v>9537.6</v>
      </c>
      <c r="D785" s="19">
        <v>0</v>
      </c>
      <c r="E785" s="27">
        <f t="shared" si="12"/>
        <v>0</v>
      </c>
    </row>
    <row r="786" spans="1:6" ht="56.25" x14ac:dyDescent="0.2">
      <c r="A786" s="13" t="s">
        <v>1781</v>
      </c>
      <c r="B786" s="11" t="s">
        <v>1803</v>
      </c>
      <c r="C786" s="19">
        <v>2484.6999999999998</v>
      </c>
      <c r="D786" s="19">
        <v>0</v>
      </c>
      <c r="E786" s="27">
        <f t="shared" si="12"/>
        <v>0</v>
      </c>
    </row>
    <row r="787" spans="1:6" ht="33.75" x14ac:dyDescent="0.2">
      <c r="A787" s="13" t="s">
        <v>1782</v>
      </c>
      <c r="B787" s="11" t="s">
        <v>1804</v>
      </c>
      <c r="C787" s="19">
        <v>505.5</v>
      </c>
      <c r="D787" s="19">
        <v>0</v>
      </c>
      <c r="E787" s="27">
        <f t="shared" si="12"/>
        <v>0</v>
      </c>
    </row>
    <row r="788" spans="1:6" ht="45" x14ac:dyDescent="0.2">
      <c r="A788" s="13" t="s">
        <v>1783</v>
      </c>
      <c r="B788" s="11" t="s">
        <v>1805</v>
      </c>
      <c r="C788" s="19">
        <v>5955.2</v>
      </c>
      <c r="D788" s="19">
        <v>0</v>
      </c>
      <c r="E788" s="27">
        <f t="shared" si="12"/>
        <v>0</v>
      </c>
      <c r="F788" s="6"/>
    </row>
    <row r="789" spans="1:6" ht="33.75" x14ac:dyDescent="0.2">
      <c r="A789" s="13" t="s">
        <v>1784</v>
      </c>
      <c r="B789" s="11" t="s">
        <v>1806</v>
      </c>
      <c r="C789" s="19">
        <v>361.3</v>
      </c>
      <c r="D789" s="19">
        <v>0</v>
      </c>
      <c r="E789" s="27">
        <f t="shared" si="12"/>
        <v>0</v>
      </c>
    </row>
    <row r="790" spans="1:6" ht="56.25" x14ac:dyDescent="0.2">
      <c r="A790" s="13" t="s">
        <v>1785</v>
      </c>
      <c r="B790" s="11" t="s">
        <v>1807</v>
      </c>
      <c r="C790" s="19">
        <v>529.79999999999995</v>
      </c>
      <c r="D790" s="19">
        <v>0</v>
      </c>
      <c r="E790" s="27">
        <f t="shared" si="12"/>
        <v>0</v>
      </c>
    </row>
    <row r="791" spans="1:6" ht="33.75" x14ac:dyDescent="0.2">
      <c r="A791" s="13" t="s">
        <v>1786</v>
      </c>
      <c r="B791" s="11" t="s">
        <v>1808</v>
      </c>
      <c r="C791" s="19">
        <v>7760.6</v>
      </c>
      <c r="D791" s="19">
        <v>0</v>
      </c>
      <c r="E791" s="27">
        <f t="shared" si="12"/>
        <v>0</v>
      </c>
    </row>
    <row r="792" spans="1:6" ht="56.25" x14ac:dyDescent="0.2">
      <c r="A792" s="13" t="s">
        <v>1787</v>
      </c>
      <c r="B792" s="11" t="s">
        <v>1809</v>
      </c>
      <c r="C792" s="19">
        <v>881.4</v>
      </c>
      <c r="D792" s="19">
        <v>0</v>
      </c>
      <c r="E792" s="27">
        <f t="shared" si="12"/>
        <v>0</v>
      </c>
      <c r="F792" s="6"/>
    </row>
    <row r="793" spans="1:6" ht="56.25" x14ac:dyDescent="0.2">
      <c r="A793" s="13" t="s">
        <v>1788</v>
      </c>
      <c r="B793" s="11" t="s">
        <v>1810</v>
      </c>
      <c r="C793" s="19">
        <v>4813.1000000000004</v>
      </c>
      <c r="D793" s="19">
        <v>0</v>
      </c>
      <c r="E793" s="27">
        <f t="shared" si="12"/>
        <v>0</v>
      </c>
    </row>
    <row r="794" spans="1:6" ht="135" x14ac:dyDescent="0.2">
      <c r="A794" s="13" t="s">
        <v>1705</v>
      </c>
      <c r="B794" s="11" t="s">
        <v>1577</v>
      </c>
      <c r="C794" s="19">
        <v>25614.7</v>
      </c>
      <c r="D794" s="19">
        <v>25614.723109999999</v>
      </c>
      <c r="E794" s="27">
        <f t="shared" si="12"/>
        <v>100.00009022163054</v>
      </c>
    </row>
    <row r="795" spans="1:6" ht="45" x14ac:dyDescent="0.2">
      <c r="A795" s="13" t="s">
        <v>1867</v>
      </c>
      <c r="B795" s="11" t="s">
        <v>1913</v>
      </c>
      <c r="C795" s="19">
        <v>67908.3</v>
      </c>
      <c r="D795" s="19">
        <v>0</v>
      </c>
      <c r="E795" s="27">
        <f t="shared" si="12"/>
        <v>0</v>
      </c>
    </row>
    <row r="796" spans="1:6" ht="33.75" x14ac:dyDescent="0.2">
      <c r="A796" s="13" t="s">
        <v>1621</v>
      </c>
      <c r="B796" s="11" t="s">
        <v>1651</v>
      </c>
      <c r="C796" s="19">
        <v>120.25350999999999</v>
      </c>
      <c r="D796" s="19">
        <v>0</v>
      </c>
      <c r="E796" s="27">
        <f t="shared" si="12"/>
        <v>0</v>
      </c>
    </row>
    <row r="797" spans="1:6" ht="33.75" x14ac:dyDescent="0.2">
      <c r="A797" s="13" t="s">
        <v>1622</v>
      </c>
      <c r="B797" s="11" t="s">
        <v>1652</v>
      </c>
      <c r="C797" s="19">
        <v>1518.74458</v>
      </c>
      <c r="D797" s="19">
        <v>0</v>
      </c>
      <c r="E797" s="27">
        <f t="shared" si="12"/>
        <v>0</v>
      </c>
    </row>
    <row r="798" spans="1:6" ht="33.75" x14ac:dyDescent="0.2">
      <c r="A798" s="13" t="s">
        <v>1623</v>
      </c>
      <c r="B798" s="11" t="s">
        <v>1653</v>
      </c>
      <c r="C798" s="19">
        <v>3405.7367100000001</v>
      </c>
      <c r="D798" s="21">
        <v>0</v>
      </c>
      <c r="E798" s="27">
        <f t="shared" si="12"/>
        <v>0</v>
      </c>
      <c r="F798" s="6"/>
    </row>
    <row r="799" spans="1:6" ht="32.25" x14ac:dyDescent="0.2">
      <c r="A799" s="37" t="s">
        <v>414</v>
      </c>
      <c r="B799" s="15" t="s">
        <v>921</v>
      </c>
      <c r="C799" s="21">
        <v>-105366.8</v>
      </c>
      <c r="D799" s="21">
        <v>-114316.00091</v>
      </c>
      <c r="E799" s="20">
        <f t="shared" si="12"/>
        <v>108.49337828424133</v>
      </c>
    </row>
    <row r="800" spans="1:6" ht="33.75" x14ac:dyDescent="0.2">
      <c r="A800" s="13" t="s">
        <v>415</v>
      </c>
      <c r="B800" s="11" t="s">
        <v>922</v>
      </c>
      <c r="C800" s="19">
        <v>-105362.3</v>
      </c>
      <c r="D800" s="19">
        <v>-114316.00091</v>
      </c>
      <c r="E800" s="27">
        <f t="shared" si="12"/>
        <v>108.4980120118866</v>
      </c>
    </row>
    <row r="801" spans="1:6" ht="22.5" hidden="1" x14ac:dyDescent="0.2">
      <c r="A801" s="13" t="s">
        <v>1624</v>
      </c>
      <c r="B801" s="11" t="s">
        <v>1654</v>
      </c>
      <c r="C801" s="19">
        <v>-4.5</v>
      </c>
      <c r="D801" s="19">
        <v>0</v>
      </c>
      <c r="E801" s="27">
        <f t="shared" si="12"/>
        <v>0</v>
      </c>
    </row>
    <row r="802" spans="1:6" ht="45" hidden="1" x14ac:dyDescent="0.2">
      <c r="A802" s="13" t="s">
        <v>1942</v>
      </c>
      <c r="B802" s="11" t="s">
        <v>1958</v>
      </c>
      <c r="C802" s="19">
        <v>0</v>
      </c>
      <c r="D802" s="19">
        <v>0.95</v>
      </c>
      <c r="E802" s="27">
        <v>0</v>
      </c>
      <c r="F802" s="6"/>
    </row>
    <row r="803" spans="1:6" ht="56.25" hidden="1" x14ac:dyDescent="0.2">
      <c r="A803" s="13" t="s">
        <v>1789</v>
      </c>
      <c r="B803" s="11" t="s">
        <v>1811</v>
      </c>
      <c r="C803" s="19">
        <v>-53.8</v>
      </c>
      <c r="D803" s="19">
        <v>-53.827640000000002</v>
      </c>
      <c r="E803" s="27">
        <f t="shared" ref="E803:E842" si="13">D803/C803*100</f>
        <v>100.05137546468403</v>
      </c>
    </row>
    <row r="804" spans="1:6" ht="45" hidden="1" x14ac:dyDescent="0.2">
      <c r="A804" s="13" t="s">
        <v>1868</v>
      </c>
      <c r="B804" s="11" t="s">
        <v>1914</v>
      </c>
      <c r="C804" s="19">
        <v>-1702.5</v>
      </c>
      <c r="D804" s="19">
        <v>-1702.5200500000001</v>
      </c>
      <c r="E804" s="27">
        <f t="shared" si="13"/>
        <v>100.00117767988253</v>
      </c>
    </row>
    <row r="805" spans="1:6" ht="67.5" hidden="1" x14ac:dyDescent="0.2">
      <c r="A805" s="13" t="s">
        <v>1869</v>
      </c>
      <c r="B805" s="11" t="s">
        <v>1915</v>
      </c>
      <c r="C805" s="19">
        <v>-1208.9000000000001</v>
      </c>
      <c r="D805" s="19">
        <v>-1208.9189199999998</v>
      </c>
      <c r="E805" s="27">
        <f t="shared" si="13"/>
        <v>100.00156505914465</v>
      </c>
    </row>
    <row r="806" spans="1:6" ht="45" hidden="1" x14ac:dyDescent="0.2">
      <c r="A806" s="13" t="s">
        <v>1435</v>
      </c>
      <c r="B806" s="11" t="s">
        <v>1441</v>
      </c>
      <c r="C806" s="19">
        <v>-9296.6</v>
      </c>
      <c r="D806" s="19">
        <v>-9296.6168600000001</v>
      </c>
      <c r="E806" s="27">
        <f t="shared" si="13"/>
        <v>100.00018135662501</v>
      </c>
    </row>
    <row r="807" spans="1:6" ht="45" hidden="1" x14ac:dyDescent="0.2">
      <c r="A807" s="13" t="s">
        <v>1870</v>
      </c>
      <c r="B807" s="11" t="s">
        <v>1916</v>
      </c>
      <c r="C807" s="19">
        <v>0</v>
      </c>
      <c r="D807" s="19">
        <v>-213.32843</v>
      </c>
      <c r="E807" s="27">
        <v>0</v>
      </c>
      <c r="F807" s="6"/>
    </row>
    <row r="808" spans="1:6" ht="56.25" hidden="1" x14ac:dyDescent="0.2">
      <c r="A808" s="13" t="s">
        <v>1790</v>
      </c>
      <c r="B808" s="11" t="s">
        <v>1812</v>
      </c>
      <c r="C808" s="19">
        <v>-87.8</v>
      </c>
      <c r="D808" s="19">
        <v>-299.04000000000002</v>
      </c>
      <c r="E808" s="27" t="s">
        <v>1449</v>
      </c>
    </row>
    <row r="809" spans="1:6" ht="45" hidden="1" x14ac:dyDescent="0.2">
      <c r="A809" s="13" t="s">
        <v>1706</v>
      </c>
      <c r="B809" s="11" t="s">
        <v>1759</v>
      </c>
      <c r="C809" s="19">
        <v>-204.5</v>
      </c>
      <c r="D809" s="19">
        <v>-204.48976999999999</v>
      </c>
      <c r="E809" s="27">
        <f t="shared" si="13"/>
        <v>99.994997555012219</v>
      </c>
    </row>
    <row r="810" spans="1:6" ht="33.75" hidden="1" x14ac:dyDescent="0.2">
      <c r="A810" s="13" t="s">
        <v>1248</v>
      </c>
      <c r="B810" s="11" t="s">
        <v>1311</v>
      </c>
      <c r="C810" s="19">
        <v>-815.2</v>
      </c>
      <c r="D810" s="19">
        <v>-1013.62755</v>
      </c>
      <c r="E810" s="27">
        <f t="shared" si="13"/>
        <v>124.34096540726203</v>
      </c>
    </row>
    <row r="811" spans="1:6" ht="45" hidden="1" x14ac:dyDescent="0.2">
      <c r="A811" s="13" t="s">
        <v>1249</v>
      </c>
      <c r="B811" s="11" t="s">
        <v>1312</v>
      </c>
      <c r="C811" s="19">
        <v>-2319.1</v>
      </c>
      <c r="D811" s="19">
        <v>-2319.0558599999999</v>
      </c>
      <c r="E811" s="27">
        <f t="shared" si="13"/>
        <v>99.998096675434439</v>
      </c>
      <c r="F811" s="6"/>
    </row>
    <row r="812" spans="1:6" ht="45" hidden="1" x14ac:dyDescent="0.2">
      <c r="A812" s="13" t="s">
        <v>1871</v>
      </c>
      <c r="B812" s="11" t="s">
        <v>1917</v>
      </c>
      <c r="C812" s="19">
        <v>-4.3</v>
      </c>
      <c r="D812" s="19">
        <v>-4.3</v>
      </c>
      <c r="E812" s="27">
        <f t="shared" si="13"/>
        <v>100</v>
      </c>
    </row>
    <row r="813" spans="1:6" ht="45" hidden="1" x14ac:dyDescent="0.2">
      <c r="A813" s="13" t="s">
        <v>1707</v>
      </c>
      <c r="B813" s="11" t="s">
        <v>1760</v>
      </c>
      <c r="C813" s="19">
        <v>-55.7</v>
      </c>
      <c r="D813" s="19">
        <v>-289.60079999999999</v>
      </c>
      <c r="E813" s="27" t="s">
        <v>1449</v>
      </c>
    </row>
    <row r="814" spans="1:6" ht="33.75" hidden="1" x14ac:dyDescent="0.2">
      <c r="A814" s="13" t="s">
        <v>416</v>
      </c>
      <c r="B814" s="11" t="s">
        <v>923</v>
      </c>
      <c r="C814" s="19">
        <v>-9.3000000000000007</v>
      </c>
      <c r="D814" s="19">
        <v>-11.258120000000002</v>
      </c>
      <c r="E814" s="27">
        <f t="shared" si="13"/>
        <v>121.05505376344088</v>
      </c>
    </row>
    <row r="815" spans="1:6" ht="33.75" hidden="1" x14ac:dyDescent="0.2">
      <c r="A815" s="13" t="s">
        <v>1943</v>
      </c>
      <c r="B815" s="11" t="s">
        <v>1959</v>
      </c>
      <c r="C815" s="19">
        <v>0</v>
      </c>
      <c r="D815" s="19">
        <v>-1.4E-2</v>
      </c>
      <c r="E815" s="27">
        <v>0</v>
      </c>
      <c r="F815" s="6"/>
    </row>
    <row r="816" spans="1:6" ht="22.5" hidden="1" x14ac:dyDescent="0.2">
      <c r="A816" s="13" t="s">
        <v>1250</v>
      </c>
      <c r="B816" s="11" t="s">
        <v>1313</v>
      </c>
      <c r="C816" s="19">
        <v>-200.8</v>
      </c>
      <c r="D816" s="19">
        <v>-200.76420999999999</v>
      </c>
      <c r="E816" s="27">
        <f t="shared" si="13"/>
        <v>99.982176294820718</v>
      </c>
    </row>
    <row r="817" spans="1:6" ht="33.75" hidden="1" x14ac:dyDescent="0.2">
      <c r="A817" s="13" t="s">
        <v>1525</v>
      </c>
      <c r="B817" s="11" t="s">
        <v>1578</v>
      </c>
      <c r="C817" s="19">
        <v>-0.1</v>
      </c>
      <c r="D817" s="19">
        <v>-4.6200000000000005E-2</v>
      </c>
      <c r="E817" s="27">
        <f t="shared" si="13"/>
        <v>46.2</v>
      </c>
    </row>
    <row r="818" spans="1:6" ht="33.75" hidden="1" x14ac:dyDescent="0.2">
      <c r="A818" s="13" t="s">
        <v>1791</v>
      </c>
      <c r="B818" s="11" t="s">
        <v>1813</v>
      </c>
      <c r="C818" s="19">
        <v>-20.9</v>
      </c>
      <c r="D818" s="19">
        <v>-381.25745000000001</v>
      </c>
      <c r="E818" s="27" t="s">
        <v>1449</v>
      </c>
    </row>
    <row r="819" spans="1:6" ht="33.75" hidden="1" x14ac:dyDescent="0.2">
      <c r="A819" s="13" t="s">
        <v>1436</v>
      </c>
      <c r="B819" s="11" t="s">
        <v>1442</v>
      </c>
      <c r="C819" s="19">
        <v>-9122</v>
      </c>
      <c r="D819" s="19">
        <v>-9121.9938599999987</v>
      </c>
      <c r="E819" s="27">
        <f t="shared" si="13"/>
        <v>99.9999326901995</v>
      </c>
      <c r="F819" s="39"/>
    </row>
    <row r="820" spans="1:6" ht="45" hidden="1" x14ac:dyDescent="0.2">
      <c r="A820" s="13" t="s">
        <v>1526</v>
      </c>
      <c r="B820" s="11" t="s">
        <v>1579</v>
      </c>
      <c r="C820" s="19">
        <v>-84.9</v>
      </c>
      <c r="D820" s="19">
        <v>0</v>
      </c>
      <c r="E820" s="27">
        <f t="shared" si="13"/>
        <v>0</v>
      </c>
    </row>
    <row r="821" spans="1:6" ht="33.75" hidden="1" x14ac:dyDescent="0.2">
      <c r="A821" s="13" t="s">
        <v>1708</v>
      </c>
      <c r="B821" s="11" t="s">
        <v>1761</v>
      </c>
      <c r="C821" s="19">
        <v>-350.5</v>
      </c>
      <c r="D821" s="19">
        <v>-350.48917</v>
      </c>
      <c r="E821" s="27">
        <f t="shared" si="13"/>
        <v>99.996910128388024</v>
      </c>
    </row>
    <row r="822" spans="1:6" ht="22.5" hidden="1" x14ac:dyDescent="0.2">
      <c r="A822" s="13" t="s">
        <v>1944</v>
      </c>
      <c r="B822" s="11" t="s">
        <v>1960</v>
      </c>
      <c r="C822" s="19">
        <v>0</v>
      </c>
      <c r="D822" s="19">
        <v>-115.14214</v>
      </c>
      <c r="E822" s="27">
        <v>0</v>
      </c>
    </row>
    <row r="823" spans="1:6" ht="45" hidden="1" x14ac:dyDescent="0.2">
      <c r="A823" s="13" t="s">
        <v>1709</v>
      </c>
      <c r="B823" s="11" t="s">
        <v>1762</v>
      </c>
      <c r="C823" s="19">
        <v>-459.7</v>
      </c>
      <c r="D823" s="19">
        <v>-459.69531999999998</v>
      </c>
      <c r="E823" s="27">
        <f t="shared" si="13"/>
        <v>99.998981944746561</v>
      </c>
      <c r="F823" s="6"/>
    </row>
    <row r="824" spans="1:6" ht="33.75" hidden="1" x14ac:dyDescent="0.2">
      <c r="A824" s="13" t="s">
        <v>1527</v>
      </c>
      <c r="B824" s="11" t="s">
        <v>1314</v>
      </c>
      <c r="C824" s="19">
        <v>-16.5</v>
      </c>
      <c r="D824" s="19">
        <v>-16.45824</v>
      </c>
      <c r="E824" s="27">
        <f t="shared" si="13"/>
        <v>99.746909090909085</v>
      </c>
    </row>
    <row r="825" spans="1:6" ht="45" hidden="1" x14ac:dyDescent="0.2">
      <c r="A825" s="13" t="s">
        <v>1251</v>
      </c>
      <c r="B825" s="11" t="s">
        <v>1315</v>
      </c>
      <c r="C825" s="19">
        <v>-287.8</v>
      </c>
      <c r="D825" s="19">
        <v>-287.80329</v>
      </c>
      <c r="E825" s="27">
        <f t="shared" si="13"/>
        <v>100.00114315496873</v>
      </c>
    </row>
    <row r="826" spans="1:6" ht="22.5" hidden="1" x14ac:dyDescent="0.2">
      <c r="A826" s="13" t="s">
        <v>1945</v>
      </c>
      <c r="B826" s="11" t="s">
        <v>1961</v>
      </c>
      <c r="C826" s="19">
        <v>0</v>
      </c>
      <c r="D826" s="19">
        <v>-43.307970000000005</v>
      </c>
      <c r="E826" s="27">
        <v>0</v>
      </c>
    </row>
    <row r="827" spans="1:6" ht="67.5" hidden="1" x14ac:dyDescent="0.2">
      <c r="A827" s="13" t="s">
        <v>1437</v>
      </c>
      <c r="B827" s="11" t="s">
        <v>924</v>
      </c>
      <c r="C827" s="19">
        <v>-78.099999999999994</v>
      </c>
      <c r="D827" s="19">
        <v>-130.57041000000001</v>
      </c>
      <c r="E827" s="27">
        <f t="shared" si="13"/>
        <v>167.18362355953909</v>
      </c>
    </row>
    <row r="828" spans="1:6" ht="45" hidden="1" x14ac:dyDescent="0.2">
      <c r="A828" s="13" t="s">
        <v>1710</v>
      </c>
      <c r="B828" s="11" t="s">
        <v>1763</v>
      </c>
      <c r="C828" s="19">
        <v>-15.1</v>
      </c>
      <c r="D828" s="19">
        <v>-30.218919999999997</v>
      </c>
      <c r="E828" s="27" t="s">
        <v>1449</v>
      </c>
    </row>
    <row r="829" spans="1:6" ht="33.75" hidden="1" x14ac:dyDescent="0.2">
      <c r="A829" s="13" t="s">
        <v>417</v>
      </c>
      <c r="B829" s="11" t="s">
        <v>925</v>
      </c>
      <c r="C829" s="19">
        <v>-2041.9</v>
      </c>
      <c r="D829" s="19">
        <v>-2053.0451800000001</v>
      </c>
      <c r="E829" s="27">
        <f t="shared" si="13"/>
        <v>100.54582398746265</v>
      </c>
    </row>
    <row r="830" spans="1:6" ht="45" hidden="1" x14ac:dyDescent="0.2">
      <c r="A830" s="13" t="s">
        <v>418</v>
      </c>
      <c r="B830" s="11" t="s">
        <v>926</v>
      </c>
      <c r="C830" s="19">
        <v>-1691</v>
      </c>
      <c r="D830" s="19">
        <v>-2168.2344800000001</v>
      </c>
      <c r="E830" s="27">
        <f t="shared" si="13"/>
        <v>128.22202720283855</v>
      </c>
      <c r="F830" s="6"/>
    </row>
    <row r="831" spans="1:6" ht="22.5" hidden="1" x14ac:dyDescent="0.2">
      <c r="A831" s="13" t="s">
        <v>1528</v>
      </c>
      <c r="B831" s="11" t="s">
        <v>1580</v>
      </c>
      <c r="C831" s="19">
        <v>-7760.7</v>
      </c>
      <c r="D831" s="19">
        <v>-7760.6756599999999</v>
      </c>
      <c r="E831" s="27">
        <f t="shared" si="13"/>
        <v>99.999686368497692</v>
      </c>
    </row>
    <row r="832" spans="1:6" ht="45" hidden="1" x14ac:dyDescent="0.2">
      <c r="A832" s="13" t="s">
        <v>1529</v>
      </c>
      <c r="B832" s="11" t="s">
        <v>1581</v>
      </c>
      <c r="C832" s="19">
        <v>-174.6</v>
      </c>
      <c r="D832" s="19">
        <v>-190.94714999999999</v>
      </c>
      <c r="E832" s="27">
        <f t="shared" si="13"/>
        <v>109.36262886597939</v>
      </c>
    </row>
    <row r="833" spans="1:6" ht="33.75" hidden="1" x14ac:dyDescent="0.2">
      <c r="A833" s="13" t="s">
        <v>1711</v>
      </c>
      <c r="B833" s="11" t="s">
        <v>1764</v>
      </c>
      <c r="C833" s="19">
        <v>-58.5</v>
      </c>
      <c r="D833" s="19">
        <v>-269.83585999999997</v>
      </c>
      <c r="E833" s="27" t="s">
        <v>1449</v>
      </c>
      <c r="F833" s="6"/>
    </row>
    <row r="834" spans="1:6" ht="56.25" hidden="1" x14ac:dyDescent="0.2">
      <c r="A834" s="13" t="s">
        <v>1792</v>
      </c>
      <c r="B834" s="11" t="s">
        <v>1814</v>
      </c>
      <c r="C834" s="19">
        <v>-41.7</v>
      </c>
      <c r="D834" s="19">
        <v>-41.664000000000001</v>
      </c>
      <c r="E834" s="27">
        <f t="shared" si="13"/>
        <v>99.913669064748206</v>
      </c>
    </row>
    <row r="835" spans="1:6" ht="45" hidden="1" x14ac:dyDescent="0.2">
      <c r="A835" s="13" t="s">
        <v>1252</v>
      </c>
      <c r="B835" s="11" t="s">
        <v>1316</v>
      </c>
      <c r="C835" s="19">
        <v>-881.4</v>
      </c>
      <c r="D835" s="19">
        <v>-881.40354000000002</v>
      </c>
      <c r="E835" s="27">
        <f t="shared" si="13"/>
        <v>100.00040163376447</v>
      </c>
    </row>
    <row r="836" spans="1:6" ht="45" hidden="1" x14ac:dyDescent="0.2">
      <c r="A836" s="13" t="s">
        <v>1793</v>
      </c>
      <c r="B836" s="11" t="s">
        <v>1815</v>
      </c>
      <c r="C836" s="19">
        <v>-3752.1</v>
      </c>
      <c r="D836" s="19">
        <v>-6020.4432300000008</v>
      </c>
      <c r="E836" s="27">
        <f t="shared" si="13"/>
        <v>160.45529783321342</v>
      </c>
    </row>
    <row r="837" spans="1:6" ht="112.5" hidden="1" x14ac:dyDescent="0.2">
      <c r="A837" s="13" t="s">
        <v>1625</v>
      </c>
      <c r="B837" s="11" t="s">
        <v>1655</v>
      </c>
      <c r="C837" s="19">
        <v>-25614.7</v>
      </c>
      <c r="D837" s="19">
        <v>-25614.723109999999</v>
      </c>
      <c r="E837" s="27">
        <f t="shared" si="13"/>
        <v>100.00009022163054</v>
      </c>
      <c r="F837" s="6"/>
    </row>
    <row r="838" spans="1:6" ht="101.25" hidden="1" x14ac:dyDescent="0.2">
      <c r="A838" s="13" t="s">
        <v>1712</v>
      </c>
      <c r="B838" s="11" t="s">
        <v>1765</v>
      </c>
      <c r="C838" s="19">
        <v>-1390.3</v>
      </c>
      <c r="D838" s="19">
        <v>-1390.3420000000001</v>
      </c>
      <c r="E838" s="27">
        <f t="shared" si="13"/>
        <v>100.00302093073439</v>
      </c>
    </row>
    <row r="839" spans="1:6" ht="112.5" hidden="1" x14ac:dyDescent="0.2">
      <c r="A839" s="13" t="s">
        <v>1713</v>
      </c>
      <c r="B839" s="11" t="s">
        <v>1766</v>
      </c>
      <c r="C839" s="19">
        <v>-32888.9</v>
      </c>
      <c r="D839" s="19">
        <v>-32888.864820000003</v>
      </c>
      <c r="E839" s="27">
        <f t="shared" si="13"/>
        <v>99.999893033819916</v>
      </c>
    </row>
    <row r="840" spans="1:6" ht="112.5" hidden="1" x14ac:dyDescent="0.2">
      <c r="A840" s="13" t="s">
        <v>1714</v>
      </c>
      <c r="B840" s="11" t="s">
        <v>1767</v>
      </c>
      <c r="C840" s="19">
        <v>-254.6</v>
      </c>
      <c r="D840" s="19">
        <v>-254.58482000000001</v>
      </c>
      <c r="E840" s="27">
        <f t="shared" si="13"/>
        <v>99.994037706205816</v>
      </c>
    </row>
    <row r="841" spans="1:6" ht="146.25" hidden="1" x14ac:dyDescent="0.2">
      <c r="A841" s="13" t="s">
        <v>1715</v>
      </c>
      <c r="B841" s="11" t="s">
        <v>1768</v>
      </c>
      <c r="C841" s="19">
        <v>0</v>
      </c>
      <c r="D841" s="19">
        <v>-2.3999999999999998E-4</v>
      </c>
      <c r="E841" s="27">
        <v>0</v>
      </c>
    </row>
    <row r="842" spans="1:6" ht="33.75" hidden="1" x14ac:dyDescent="0.2">
      <c r="A842" s="13" t="s">
        <v>1626</v>
      </c>
      <c r="B842" s="11" t="s">
        <v>1656</v>
      </c>
      <c r="C842" s="19">
        <v>-4.5</v>
      </c>
      <c r="D842" s="19">
        <v>0</v>
      </c>
      <c r="E842" s="27">
        <f t="shared" si="13"/>
        <v>0</v>
      </c>
    </row>
    <row r="843" spans="1:6" ht="33.75" hidden="1" x14ac:dyDescent="0.2">
      <c r="A843" s="13" t="s">
        <v>1716</v>
      </c>
      <c r="B843" s="11" t="s">
        <v>1769</v>
      </c>
      <c r="C843" s="19">
        <v>-2417.8000000000002</v>
      </c>
      <c r="D843" s="19">
        <v>-7027.8416399999996</v>
      </c>
      <c r="E843" s="27" t="s">
        <v>1449</v>
      </c>
      <c r="F843" s="6"/>
    </row>
    <row r="844" spans="1:6" x14ac:dyDescent="0.2">
      <c r="A844" s="37" t="s">
        <v>928</v>
      </c>
      <c r="B844" s="15" t="s">
        <v>927</v>
      </c>
      <c r="C844" s="21">
        <v>121504892.8196</v>
      </c>
      <c r="D844" s="21">
        <v>66652568.059949994</v>
      </c>
      <c r="E844" s="20">
        <f t="shared" ref="E844:E907" si="14">D844/C844*100</f>
        <v>54.85587165523448</v>
      </c>
    </row>
    <row r="845" spans="1:6" x14ac:dyDescent="0.2">
      <c r="A845" s="37" t="s">
        <v>929</v>
      </c>
      <c r="B845" s="15" t="s">
        <v>1002</v>
      </c>
      <c r="C845" s="21">
        <v>9720439.1368899997</v>
      </c>
      <c r="D845" s="21">
        <v>4611335.3001399999</v>
      </c>
      <c r="E845" s="20">
        <f t="shared" si="14"/>
        <v>47.439577936757402</v>
      </c>
    </row>
    <row r="846" spans="1:6" ht="22.5" x14ac:dyDescent="0.2">
      <c r="A846" s="13" t="s">
        <v>930</v>
      </c>
      <c r="B846" s="11" t="s">
        <v>1003</v>
      </c>
      <c r="C846" s="19">
        <v>197880.93294999999</v>
      </c>
      <c r="D846" s="19">
        <v>123903.65218</v>
      </c>
      <c r="E846" s="27">
        <f t="shared" si="14"/>
        <v>62.615255716076312</v>
      </c>
    </row>
    <row r="847" spans="1:6" ht="24" customHeight="1" x14ac:dyDescent="0.2">
      <c r="A847" s="13" t="s">
        <v>931</v>
      </c>
      <c r="B847" s="11" t="s">
        <v>1004</v>
      </c>
      <c r="C847" s="19">
        <v>338524.51707</v>
      </c>
      <c r="D847" s="19">
        <v>202992.55846999999</v>
      </c>
      <c r="E847" s="27">
        <f t="shared" si="14"/>
        <v>59.963916417913467</v>
      </c>
    </row>
    <row r="848" spans="1:6" ht="33.75" x14ac:dyDescent="0.2">
      <c r="A848" s="13" t="s">
        <v>932</v>
      </c>
      <c r="B848" s="11" t="s">
        <v>1005</v>
      </c>
      <c r="C848" s="19">
        <v>2240582.09613</v>
      </c>
      <c r="D848" s="19">
        <v>1356631.51502</v>
      </c>
      <c r="E848" s="27">
        <f t="shared" si="14"/>
        <v>60.548172609395309</v>
      </c>
      <c r="F848" s="6"/>
    </row>
    <row r="849" spans="1:6" x14ac:dyDescent="0.2">
      <c r="A849" s="13" t="s">
        <v>933</v>
      </c>
      <c r="B849" s="11" t="s">
        <v>1006</v>
      </c>
      <c r="C849" s="19">
        <v>281944.7</v>
      </c>
      <c r="D849" s="19">
        <v>171937.54187000002</v>
      </c>
      <c r="E849" s="27">
        <f t="shared" si="14"/>
        <v>60.982718196156902</v>
      </c>
    </row>
    <row r="850" spans="1:6" ht="22.5" x14ac:dyDescent="0.2">
      <c r="A850" s="13" t="s">
        <v>934</v>
      </c>
      <c r="B850" s="11" t="s">
        <v>1007</v>
      </c>
      <c r="C850" s="19">
        <v>768953.86628999992</v>
      </c>
      <c r="D850" s="19">
        <v>463985.67752999999</v>
      </c>
      <c r="E850" s="27">
        <f t="shared" si="14"/>
        <v>60.339858848569008</v>
      </c>
    </row>
    <row r="851" spans="1:6" x14ac:dyDescent="0.2">
      <c r="A851" s="13" t="s">
        <v>935</v>
      </c>
      <c r="B851" s="11" t="s">
        <v>1008</v>
      </c>
      <c r="C851" s="19">
        <v>199690.09125</v>
      </c>
      <c r="D851" s="19">
        <v>150297.93527000002</v>
      </c>
      <c r="E851" s="27">
        <f t="shared" si="14"/>
        <v>75.265594967271582</v>
      </c>
    </row>
    <row r="852" spans="1:6" x14ac:dyDescent="0.2">
      <c r="A852" s="13" t="s">
        <v>936</v>
      </c>
      <c r="B852" s="11" t="s">
        <v>1009</v>
      </c>
      <c r="C852" s="19">
        <v>103029.14987000001</v>
      </c>
      <c r="D852" s="19">
        <v>69449.13695</v>
      </c>
      <c r="E852" s="27">
        <f t="shared" si="14"/>
        <v>67.407269726703021</v>
      </c>
    </row>
    <row r="853" spans="1:6" x14ac:dyDescent="0.2">
      <c r="A853" s="13" t="s">
        <v>937</v>
      </c>
      <c r="B853" s="11" t="s">
        <v>1010</v>
      </c>
      <c r="C853" s="19">
        <v>99954.10579999999</v>
      </c>
      <c r="D853" s="19">
        <v>0</v>
      </c>
      <c r="E853" s="27">
        <f t="shared" si="14"/>
        <v>0</v>
      </c>
      <c r="F853" s="6"/>
    </row>
    <row r="854" spans="1:6" x14ac:dyDescent="0.2">
      <c r="A854" s="13" t="s">
        <v>938</v>
      </c>
      <c r="B854" s="11" t="s">
        <v>1011</v>
      </c>
      <c r="C854" s="19">
        <v>5489879.67753</v>
      </c>
      <c r="D854" s="19">
        <v>2072137.2828499998</v>
      </c>
      <c r="E854" s="27">
        <f t="shared" si="14"/>
        <v>37.744675740913387</v>
      </c>
    </row>
    <row r="855" spans="1:6" x14ac:dyDescent="0.2">
      <c r="A855" s="37" t="s">
        <v>939</v>
      </c>
      <c r="B855" s="15" t="s">
        <v>1012</v>
      </c>
      <c r="C855" s="21">
        <v>33038.699999999997</v>
      </c>
      <c r="D855" s="21">
        <v>17619.698940000002</v>
      </c>
      <c r="E855" s="20">
        <f t="shared" si="14"/>
        <v>53.330484976709144</v>
      </c>
    </row>
    <row r="856" spans="1:6" x14ac:dyDescent="0.2">
      <c r="A856" s="13" t="s">
        <v>940</v>
      </c>
      <c r="B856" s="11" t="s">
        <v>1013</v>
      </c>
      <c r="C856" s="19">
        <v>33038.699999999997</v>
      </c>
      <c r="D856" s="19">
        <v>17619.698940000002</v>
      </c>
      <c r="E856" s="27">
        <f t="shared" si="14"/>
        <v>53.330484976709144</v>
      </c>
    </row>
    <row r="857" spans="1:6" ht="21.75" x14ac:dyDescent="0.2">
      <c r="A857" s="37" t="s">
        <v>941</v>
      </c>
      <c r="B857" s="15" t="s">
        <v>1014</v>
      </c>
      <c r="C857" s="21">
        <v>1190214.9323099998</v>
      </c>
      <c r="D857" s="21">
        <v>700569.36601999996</v>
      </c>
      <c r="E857" s="20">
        <f t="shared" si="14"/>
        <v>58.860744139742629</v>
      </c>
      <c r="F857" s="6"/>
    </row>
    <row r="858" spans="1:6" x14ac:dyDescent="0.2">
      <c r="A858" s="13" t="s">
        <v>942</v>
      </c>
      <c r="B858" s="11" t="s">
        <v>1015</v>
      </c>
      <c r="C858" s="19">
        <v>57675.060960000003</v>
      </c>
      <c r="D858" s="19">
        <v>34721.910469999995</v>
      </c>
      <c r="E858" s="27">
        <f t="shared" si="14"/>
        <v>60.202641994745441</v>
      </c>
    </row>
    <row r="859" spans="1:6" x14ac:dyDescent="0.2">
      <c r="A859" s="13" t="s">
        <v>1317</v>
      </c>
      <c r="B859" s="11" t="s">
        <v>1016</v>
      </c>
      <c r="C859" s="19">
        <v>37410.693289999996</v>
      </c>
      <c r="D859" s="19">
        <v>21075.0949</v>
      </c>
      <c r="E859" s="27">
        <f t="shared" si="14"/>
        <v>56.334414165036186</v>
      </c>
    </row>
    <row r="860" spans="1:6" ht="22.5" x14ac:dyDescent="0.2">
      <c r="A860" s="13" t="s">
        <v>1318</v>
      </c>
      <c r="B860" s="11" t="s">
        <v>1017</v>
      </c>
      <c r="C860" s="19">
        <v>968496.78018</v>
      </c>
      <c r="D860" s="19">
        <v>569944.90396000003</v>
      </c>
      <c r="E860" s="27">
        <f t="shared" si="14"/>
        <v>58.848404622891252</v>
      </c>
    </row>
    <row r="861" spans="1:6" x14ac:dyDescent="0.2">
      <c r="A861" s="13" t="s">
        <v>943</v>
      </c>
      <c r="B861" s="11" t="s">
        <v>1018</v>
      </c>
      <c r="C861" s="19">
        <v>4950</v>
      </c>
      <c r="D861" s="19">
        <v>1453.9469999999999</v>
      </c>
      <c r="E861" s="27">
        <f t="shared" si="14"/>
        <v>29.372666666666664</v>
      </c>
      <c r="F861" s="6"/>
    </row>
    <row r="862" spans="1:6" ht="22.5" x14ac:dyDescent="0.2">
      <c r="A862" s="13" t="s">
        <v>944</v>
      </c>
      <c r="B862" s="11" t="s">
        <v>1019</v>
      </c>
      <c r="C862" s="19">
        <v>121682.39787999999</v>
      </c>
      <c r="D862" s="19">
        <v>73373.509689999992</v>
      </c>
      <c r="E862" s="27">
        <f t="shared" si="14"/>
        <v>60.299197721562848</v>
      </c>
      <c r="F862" s="6"/>
    </row>
    <row r="863" spans="1:6" x14ac:dyDescent="0.2">
      <c r="A863" s="37" t="s">
        <v>945</v>
      </c>
      <c r="B863" s="15" t="s">
        <v>1020</v>
      </c>
      <c r="C863" s="21">
        <v>30918406.92013</v>
      </c>
      <c r="D863" s="21">
        <v>15893768.914290002</v>
      </c>
      <c r="E863" s="20">
        <f t="shared" si="14"/>
        <v>51.40552343252223</v>
      </c>
    </row>
    <row r="864" spans="1:6" x14ac:dyDescent="0.2">
      <c r="A864" s="13" t="s">
        <v>946</v>
      </c>
      <c r="B864" s="11" t="s">
        <v>1021</v>
      </c>
      <c r="C864" s="19">
        <v>620919.52830999997</v>
      </c>
      <c r="D864" s="19">
        <v>254208.40880999999</v>
      </c>
      <c r="E864" s="27">
        <f t="shared" si="14"/>
        <v>40.940636784592158</v>
      </c>
    </row>
    <row r="865" spans="1:6" x14ac:dyDescent="0.2">
      <c r="A865" s="13" t="s">
        <v>947</v>
      </c>
      <c r="B865" s="11" t="s">
        <v>1022</v>
      </c>
      <c r="C865" s="19">
        <v>1769471.89075</v>
      </c>
      <c r="D865" s="19">
        <v>1103787.6925599999</v>
      </c>
      <c r="E865" s="27">
        <f t="shared" si="14"/>
        <v>62.37949855717423</v>
      </c>
    </row>
    <row r="866" spans="1:6" x14ac:dyDescent="0.2">
      <c r="A866" s="13" t="s">
        <v>948</v>
      </c>
      <c r="B866" s="11" t="s">
        <v>1023</v>
      </c>
      <c r="C866" s="19">
        <v>96995.43</v>
      </c>
      <c r="D866" s="19">
        <v>784.00900000000001</v>
      </c>
      <c r="E866" s="27">
        <f t="shared" si="14"/>
        <v>0.80829478254800269</v>
      </c>
    </row>
    <row r="867" spans="1:6" x14ac:dyDescent="0.2">
      <c r="A867" s="13" t="s">
        <v>949</v>
      </c>
      <c r="B867" s="11" t="s">
        <v>1024</v>
      </c>
      <c r="C867" s="19">
        <v>569868</v>
      </c>
      <c r="D867" s="19">
        <v>303155.18202000001</v>
      </c>
      <c r="E867" s="27">
        <f t="shared" si="14"/>
        <v>53.197439059571693</v>
      </c>
      <c r="F867" s="6"/>
    </row>
    <row r="868" spans="1:6" x14ac:dyDescent="0.2">
      <c r="A868" s="13" t="s">
        <v>950</v>
      </c>
      <c r="B868" s="11" t="s">
        <v>1025</v>
      </c>
      <c r="C868" s="19">
        <v>4941249.5947799999</v>
      </c>
      <c r="D868" s="19">
        <v>3151326.1621399997</v>
      </c>
      <c r="E868" s="27">
        <f t="shared" si="14"/>
        <v>63.775895179816487</v>
      </c>
    </row>
    <row r="869" spans="1:6" x14ac:dyDescent="0.2">
      <c r="A869" s="13" t="s">
        <v>951</v>
      </c>
      <c r="B869" s="11" t="s">
        <v>1026</v>
      </c>
      <c r="C869" s="19">
        <v>19692556.190979999</v>
      </c>
      <c r="D869" s="19">
        <v>8814859.6464200001</v>
      </c>
      <c r="E869" s="27">
        <f t="shared" si="14"/>
        <v>44.762394282046372</v>
      </c>
    </row>
    <row r="870" spans="1:6" x14ac:dyDescent="0.2">
      <c r="A870" s="13" t="s">
        <v>952</v>
      </c>
      <c r="B870" s="11" t="s">
        <v>1027</v>
      </c>
      <c r="C870" s="19">
        <v>195680.1</v>
      </c>
      <c r="D870" s="19">
        <v>115728.89079999999</v>
      </c>
      <c r="E870" s="27">
        <f t="shared" si="14"/>
        <v>59.141880446708683</v>
      </c>
    </row>
    <row r="871" spans="1:6" x14ac:dyDescent="0.2">
      <c r="A871" s="13" t="s">
        <v>953</v>
      </c>
      <c r="B871" s="11" t="s">
        <v>1028</v>
      </c>
      <c r="C871" s="19">
        <v>3031666.1853100001</v>
      </c>
      <c r="D871" s="19">
        <v>2149918.9225400002</v>
      </c>
      <c r="E871" s="27">
        <f t="shared" si="14"/>
        <v>70.915423767876419</v>
      </c>
    </row>
    <row r="872" spans="1:6" x14ac:dyDescent="0.2">
      <c r="A872" s="37" t="s">
        <v>954</v>
      </c>
      <c r="B872" s="15" t="s">
        <v>1029</v>
      </c>
      <c r="C872" s="21">
        <v>9141866.6907700002</v>
      </c>
      <c r="D872" s="21">
        <v>3499991.8748699999</v>
      </c>
      <c r="E872" s="20">
        <f t="shared" si="14"/>
        <v>38.285308605557923</v>
      </c>
      <c r="F872" s="6"/>
    </row>
    <row r="873" spans="1:6" x14ac:dyDescent="0.2">
      <c r="A873" s="13" t="s">
        <v>955</v>
      </c>
      <c r="B873" s="11" t="s">
        <v>1030</v>
      </c>
      <c r="C873" s="19">
        <v>2477809.2870800002</v>
      </c>
      <c r="D873" s="19">
        <v>99211.214720000004</v>
      </c>
      <c r="E873" s="27">
        <f t="shared" si="14"/>
        <v>4.0039891382002395</v>
      </c>
    </row>
    <row r="874" spans="1:6" x14ac:dyDescent="0.2">
      <c r="A874" s="13" t="s">
        <v>956</v>
      </c>
      <c r="B874" s="11" t="s">
        <v>1031</v>
      </c>
      <c r="C874" s="19">
        <v>3578099.9435100001</v>
      </c>
      <c r="D874" s="19">
        <v>1796233.3473699999</v>
      </c>
      <c r="E874" s="27">
        <f t="shared" si="14"/>
        <v>50.200759501646374</v>
      </c>
    </row>
    <row r="875" spans="1:6" x14ac:dyDescent="0.2">
      <c r="A875" s="13" t="s">
        <v>957</v>
      </c>
      <c r="B875" s="11" t="s">
        <v>1032</v>
      </c>
      <c r="C875" s="19">
        <v>2533957.08886</v>
      </c>
      <c r="D875" s="19">
        <v>1258497.34127</v>
      </c>
      <c r="E875" s="27">
        <f t="shared" si="14"/>
        <v>49.665298074806167</v>
      </c>
    </row>
    <row r="876" spans="1:6" x14ac:dyDescent="0.2">
      <c r="A876" s="13" t="s">
        <v>958</v>
      </c>
      <c r="B876" s="11" t="s">
        <v>1033</v>
      </c>
      <c r="C876" s="19">
        <v>552000.37132000003</v>
      </c>
      <c r="D876" s="19">
        <v>346049.97151</v>
      </c>
      <c r="E876" s="27">
        <f t="shared" si="14"/>
        <v>62.690170059576175</v>
      </c>
      <c r="F876" s="6"/>
    </row>
    <row r="877" spans="1:6" x14ac:dyDescent="0.2">
      <c r="A877" s="37" t="s">
        <v>959</v>
      </c>
      <c r="B877" s="15" t="s">
        <v>1034</v>
      </c>
      <c r="C877" s="21">
        <v>1014365.46</v>
      </c>
      <c r="D877" s="21">
        <v>951003.01238999993</v>
      </c>
      <c r="E877" s="20">
        <f t="shared" si="14"/>
        <v>93.753489239469957</v>
      </c>
    </row>
    <row r="878" spans="1:6" x14ac:dyDescent="0.2">
      <c r="A878" s="13" t="s">
        <v>960</v>
      </c>
      <c r="B878" s="11" t="s">
        <v>1035</v>
      </c>
      <c r="C878" s="19">
        <v>1930.7</v>
      </c>
      <c r="D878" s="19">
        <v>1465.7072499999999</v>
      </c>
      <c r="E878" s="27">
        <f t="shared" si="14"/>
        <v>75.915846584140468</v>
      </c>
    </row>
    <row r="879" spans="1:6" x14ac:dyDescent="0.2">
      <c r="A879" s="13" t="s">
        <v>961</v>
      </c>
      <c r="B879" s="11" t="s">
        <v>1036</v>
      </c>
      <c r="C879" s="19">
        <v>33033.71</v>
      </c>
      <c r="D879" s="19">
        <v>18022.498390000001</v>
      </c>
      <c r="E879" s="27">
        <f t="shared" si="14"/>
        <v>54.557899763605121</v>
      </c>
    </row>
    <row r="880" spans="1:6" x14ac:dyDescent="0.2">
      <c r="A880" s="13" t="s">
        <v>962</v>
      </c>
      <c r="B880" s="11" t="s">
        <v>1037</v>
      </c>
      <c r="C880" s="19">
        <v>979401.05</v>
      </c>
      <c r="D880" s="19">
        <v>931514.80674999999</v>
      </c>
      <c r="E880" s="27">
        <f t="shared" si="14"/>
        <v>95.110660413320971</v>
      </c>
      <c r="F880" s="6"/>
    </row>
    <row r="881" spans="1:6" x14ac:dyDescent="0.2">
      <c r="A881" s="37" t="s">
        <v>963</v>
      </c>
      <c r="B881" s="15" t="s">
        <v>1038</v>
      </c>
      <c r="C881" s="21">
        <v>26316227.26571</v>
      </c>
      <c r="D881" s="21">
        <v>16278059.291409999</v>
      </c>
      <c r="E881" s="20">
        <f t="shared" si="14"/>
        <v>61.855596271659664</v>
      </c>
    </row>
    <row r="882" spans="1:6" x14ac:dyDescent="0.2">
      <c r="A882" s="13" t="s">
        <v>964</v>
      </c>
      <c r="B882" s="11" t="s">
        <v>1039</v>
      </c>
      <c r="C882" s="19">
        <v>6290366.3732200004</v>
      </c>
      <c r="D882" s="19">
        <v>4142977.3074499997</v>
      </c>
      <c r="E882" s="27">
        <f t="shared" si="14"/>
        <v>65.862257643496122</v>
      </c>
    </row>
    <row r="883" spans="1:6" x14ac:dyDescent="0.2">
      <c r="A883" s="13" t="s">
        <v>965</v>
      </c>
      <c r="B883" s="11" t="s">
        <v>1040</v>
      </c>
      <c r="C883" s="19">
        <v>14396001.49061</v>
      </c>
      <c r="D883" s="19">
        <v>8563237.5099100005</v>
      </c>
      <c r="E883" s="27">
        <f t="shared" si="14"/>
        <v>59.483444173685974</v>
      </c>
    </row>
    <row r="884" spans="1:6" x14ac:dyDescent="0.2">
      <c r="A884" s="13" t="s">
        <v>966</v>
      </c>
      <c r="B884" s="11" t="s">
        <v>1041</v>
      </c>
      <c r="C884" s="19">
        <v>1660786.18677</v>
      </c>
      <c r="D884" s="19">
        <v>1063096.25462</v>
      </c>
      <c r="E884" s="27">
        <f t="shared" si="14"/>
        <v>64.011626727675022</v>
      </c>
    </row>
    <row r="885" spans="1:6" x14ac:dyDescent="0.2">
      <c r="A885" s="13" t="s">
        <v>967</v>
      </c>
      <c r="B885" s="11" t="s">
        <v>1042</v>
      </c>
      <c r="C885" s="19">
        <v>2091671.85</v>
      </c>
      <c r="D885" s="19">
        <v>1467721.5655100001</v>
      </c>
      <c r="E885" s="27">
        <f t="shared" si="14"/>
        <v>70.169781436318516</v>
      </c>
    </row>
    <row r="886" spans="1:6" x14ac:dyDescent="0.2">
      <c r="A886" s="13" t="s">
        <v>968</v>
      </c>
      <c r="B886" s="11" t="s">
        <v>1043</v>
      </c>
      <c r="C886" s="19">
        <v>86051.153650000007</v>
      </c>
      <c r="D886" s="19">
        <v>50106.270649999999</v>
      </c>
      <c r="E886" s="27">
        <f t="shared" si="14"/>
        <v>58.228470537187263</v>
      </c>
    </row>
    <row r="887" spans="1:6" x14ac:dyDescent="0.2">
      <c r="A887" s="13" t="s">
        <v>969</v>
      </c>
      <c r="B887" s="11" t="s">
        <v>1044</v>
      </c>
      <c r="C887" s="19">
        <v>622452.26337000006</v>
      </c>
      <c r="D887" s="19">
        <v>463112.97042999999</v>
      </c>
      <c r="E887" s="27">
        <f t="shared" si="14"/>
        <v>74.4013633949492</v>
      </c>
    </row>
    <row r="888" spans="1:6" x14ac:dyDescent="0.2">
      <c r="A888" s="13" t="s">
        <v>970</v>
      </c>
      <c r="B888" s="11" t="s">
        <v>1045</v>
      </c>
      <c r="C888" s="19">
        <v>1168897.9480899998</v>
      </c>
      <c r="D888" s="19">
        <v>527807.41284</v>
      </c>
      <c r="E888" s="27">
        <f t="shared" si="14"/>
        <v>45.15427661605932</v>
      </c>
    </row>
    <row r="889" spans="1:6" x14ac:dyDescent="0.2">
      <c r="A889" s="37" t="s">
        <v>971</v>
      </c>
      <c r="B889" s="15" t="s">
        <v>1046</v>
      </c>
      <c r="C889" s="21">
        <v>5177282.1598900007</v>
      </c>
      <c r="D889" s="21">
        <v>2696719.77862</v>
      </c>
      <c r="E889" s="20">
        <f t="shared" si="14"/>
        <v>52.087556662689138</v>
      </c>
    </row>
    <row r="890" spans="1:6" x14ac:dyDescent="0.2">
      <c r="A890" s="13" t="s">
        <v>972</v>
      </c>
      <c r="B890" s="11" t="s">
        <v>1047</v>
      </c>
      <c r="C890" s="19">
        <v>4909926.4158900008</v>
      </c>
      <c r="D890" s="19">
        <v>2537869.98661</v>
      </c>
      <c r="E890" s="27">
        <f t="shared" si="14"/>
        <v>51.688554402703232</v>
      </c>
    </row>
    <row r="891" spans="1:6" x14ac:dyDescent="0.2">
      <c r="A891" s="13" t="s">
        <v>973</v>
      </c>
      <c r="B891" s="11" t="s">
        <v>1048</v>
      </c>
      <c r="C891" s="19">
        <v>13551.6</v>
      </c>
      <c r="D891" s="19">
        <v>9900</v>
      </c>
      <c r="E891" s="27">
        <f t="shared" si="14"/>
        <v>73.054104312405912</v>
      </c>
      <c r="F891" s="6"/>
    </row>
    <row r="892" spans="1:6" x14ac:dyDescent="0.2">
      <c r="A892" s="13" t="s">
        <v>974</v>
      </c>
      <c r="B892" s="11" t="s">
        <v>1049</v>
      </c>
      <c r="C892" s="19">
        <v>253804.144</v>
      </c>
      <c r="D892" s="19">
        <v>148949.79201</v>
      </c>
      <c r="E892" s="27">
        <f t="shared" si="14"/>
        <v>58.686903083032405</v>
      </c>
    </row>
    <row r="893" spans="1:6" x14ac:dyDescent="0.2">
      <c r="A893" s="37" t="s">
        <v>975</v>
      </c>
      <c r="B893" s="15" t="s">
        <v>1050</v>
      </c>
      <c r="C893" s="21">
        <v>13554393.059110001</v>
      </c>
      <c r="D893" s="21">
        <v>6373886.8205300001</v>
      </c>
      <c r="E893" s="20">
        <f t="shared" si="14"/>
        <v>47.024509269679669</v>
      </c>
    </row>
    <row r="894" spans="1:6" x14ac:dyDescent="0.2">
      <c r="A894" s="13" t="s">
        <v>976</v>
      </c>
      <c r="B894" s="11" t="s">
        <v>1051</v>
      </c>
      <c r="C894" s="19">
        <v>5791713.6110299993</v>
      </c>
      <c r="D894" s="19">
        <v>1680390.90444</v>
      </c>
      <c r="E894" s="27">
        <f t="shared" si="14"/>
        <v>29.013708503123979</v>
      </c>
    </row>
    <row r="895" spans="1:6" x14ac:dyDescent="0.2">
      <c r="A895" s="13" t="s">
        <v>977</v>
      </c>
      <c r="B895" s="11" t="s">
        <v>1052</v>
      </c>
      <c r="C895" s="19">
        <v>4510655.2463999996</v>
      </c>
      <c r="D895" s="19">
        <v>2941957.1532100001</v>
      </c>
      <c r="E895" s="27">
        <f t="shared" si="14"/>
        <v>65.222389930110623</v>
      </c>
    </row>
    <row r="896" spans="1:6" x14ac:dyDescent="0.2">
      <c r="A896" s="13" t="s">
        <v>978</v>
      </c>
      <c r="B896" s="11" t="s">
        <v>1053</v>
      </c>
      <c r="C896" s="19">
        <v>59828.4</v>
      </c>
      <c r="D896" s="19">
        <v>40372.458340000005</v>
      </c>
      <c r="E896" s="27">
        <f t="shared" si="14"/>
        <v>67.480424580968247</v>
      </c>
      <c r="F896" s="6"/>
    </row>
    <row r="897" spans="1:6" x14ac:dyDescent="0.2">
      <c r="A897" s="13" t="s">
        <v>979</v>
      </c>
      <c r="B897" s="11" t="s">
        <v>1054</v>
      </c>
      <c r="C897" s="19">
        <v>665822.6</v>
      </c>
      <c r="D897" s="19">
        <v>381714.26506000001</v>
      </c>
      <c r="E897" s="27">
        <f t="shared" si="14"/>
        <v>57.329724923725934</v>
      </c>
    </row>
    <row r="898" spans="1:6" x14ac:dyDescent="0.2">
      <c r="A898" s="13" t="s">
        <v>980</v>
      </c>
      <c r="B898" s="11" t="s">
        <v>1055</v>
      </c>
      <c r="C898" s="19">
        <v>283604.84999999998</v>
      </c>
      <c r="D898" s="19">
        <v>180489.26579</v>
      </c>
      <c r="E898" s="27">
        <f t="shared" si="14"/>
        <v>63.641106909843046</v>
      </c>
    </row>
    <row r="899" spans="1:6" ht="22.5" x14ac:dyDescent="0.2">
      <c r="A899" s="13" t="s">
        <v>981</v>
      </c>
      <c r="B899" s="11" t="s">
        <v>1056</v>
      </c>
      <c r="C899" s="19">
        <v>133043.9</v>
      </c>
      <c r="D899" s="19">
        <v>83228.199569999997</v>
      </c>
      <c r="E899" s="27">
        <f t="shared" si="14"/>
        <v>62.55694516621957</v>
      </c>
    </row>
    <row r="900" spans="1:6" x14ac:dyDescent="0.2">
      <c r="A900" s="13" t="s">
        <v>982</v>
      </c>
      <c r="B900" s="11" t="s">
        <v>1057</v>
      </c>
      <c r="C900" s="19">
        <v>2109724.4516799999</v>
      </c>
      <c r="D900" s="19">
        <v>1065734.57412</v>
      </c>
      <c r="E900" s="27">
        <f t="shared" si="14"/>
        <v>50.515344469337798</v>
      </c>
      <c r="F900" s="6"/>
    </row>
    <row r="901" spans="1:6" x14ac:dyDescent="0.2">
      <c r="A901" s="37" t="s">
        <v>983</v>
      </c>
      <c r="B901" s="15" t="s">
        <v>1058</v>
      </c>
      <c r="C901" s="21">
        <v>21584327.437630001</v>
      </c>
      <c r="D901" s="21">
        <v>14129046.847790001</v>
      </c>
      <c r="E901" s="20">
        <f t="shared" si="14"/>
        <v>65.459750314746884</v>
      </c>
    </row>
    <row r="902" spans="1:6" x14ac:dyDescent="0.2">
      <c r="A902" s="13" t="s">
        <v>984</v>
      </c>
      <c r="B902" s="11" t="s">
        <v>1059</v>
      </c>
      <c r="C902" s="19">
        <v>196066.22211</v>
      </c>
      <c r="D902" s="19">
        <v>103261.84348000001</v>
      </c>
      <c r="E902" s="27">
        <f t="shared" si="14"/>
        <v>52.666819592242916</v>
      </c>
    </row>
    <row r="903" spans="1:6" x14ac:dyDescent="0.2">
      <c r="A903" s="13" t="s">
        <v>985</v>
      </c>
      <c r="B903" s="11" t="s">
        <v>1060</v>
      </c>
      <c r="C903" s="19">
        <v>2299895.2999999998</v>
      </c>
      <c r="D903" s="19">
        <v>1518234.7426400001</v>
      </c>
      <c r="E903" s="27">
        <f t="shared" si="14"/>
        <v>66.013211237920274</v>
      </c>
    </row>
    <row r="904" spans="1:6" x14ac:dyDescent="0.2">
      <c r="A904" s="13" t="s">
        <v>986</v>
      </c>
      <c r="B904" s="11" t="s">
        <v>1061</v>
      </c>
      <c r="C904" s="19">
        <v>10950725.695489999</v>
      </c>
      <c r="D904" s="19">
        <v>7504775.7923299996</v>
      </c>
      <c r="E904" s="27">
        <f t="shared" si="14"/>
        <v>68.532223352291652</v>
      </c>
      <c r="F904" s="6"/>
    </row>
    <row r="905" spans="1:6" x14ac:dyDescent="0.2">
      <c r="A905" s="13" t="s">
        <v>987</v>
      </c>
      <c r="B905" s="11" t="s">
        <v>1062</v>
      </c>
      <c r="C905" s="19">
        <v>7713658.1680299994</v>
      </c>
      <c r="D905" s="19">
        <v>4748814.0533400001</v>
      </c>
      <c r="E905" s="27">
        <f t="shared" si="14"/>
        <v>61.563708812271699</v>
      </c>
      <c r="F905" s="6"/>
    </row>
    <row r="906" spans="1:6" x14ac:dyDescent="0.2">
      <c r="A906" s="13" t="s">
        <v>988</v>
      </c>
      <c r="B906" s="11" t="s">
        <v>1063</v>
      </c>
      <c r="C906" s="19">
        <v>423982.05200000003</v>
      </c>
      <c r="D906" s="19">
        <v>253960.416</v>
      </c>
      <c r="E906" s="27">
        <f t="shared" si="14"/>
        <v>59.898860058349825</v>
      </c>
    </row>
    <row r="907" spans="1:6" x14ac:dyDescent="0.2">
      <c r="A907" s="37" t="s">
        <v>989</v>
      </c>
      <c r="B907" s="15" t="s">
        <v>1064</v>
      </c>
      <c r="C907" s="21">
        <v>2025199.2747</v>
      </c>
      <c r="D907" s="21">
        <v>1190659.8525799999</v>
      </c>
      <c r="E907" s="20">
        <f t="shared" si="14"/>
        <v>58.792231828957995</v>
      </c>
    </row>
    <row r="908" spans="1:6" x14ac:dyDescent="0.2">
      <c r="A908" s="13" t="s">
        <v>990</v>
      </c>
      <c r="B908" s="11" t="s">
        <v>1065</v>
      </c>
      <c r="C908" s="19">
        <v>60084.173179999998</v>
      </c>
      <c r="D908" s="19">
        <v>34037.740990000006</v>
      </c>
      <c r="E908" s="27">
        <f t="shared" ref="E908:E965" si="15">D908/C908*100</f>
        <v>56.650094673067798</v>
      </c>
    </row>
    <row r="909" spans="1:6" x14ac:dyDescent="0.2">
      <c r="A909" s="13" t="s">
        <v>991</v>
      </c>
      <c r="B909" s="11" t="s">
        <v>1066</v>
      </c>
      <c r="C909" s="19">
        <v>1238335.23</v>
      </c>
      <c r="D909" s="19">
        <v>673711.23866999999</v>
      </c>
      <c r="E909" s="27">
        <f t="shared" si="15"/>
        <v>54.404592742629156</v>
      </c>
    </row>
    <row r="910" spans="1:6" x14ac:dyDescent="0.2">
      <c r="A910" s="13" t="s">
        <v>992</v>
      </c>
      <c r="B910" s="11" t="s">
        <v>1067</v>
      </c>
      <c r="C910" s="19">
        <v>697267.87151999993</v>
      </c>
      <c r="D910" s="19">
        <v>464992.15623000002</v>
      </c>
      <c r="E910" s="27">
        <f t="shared" si="15"/>
        <v>66.687735836206897</v>
      </c>
      <c r="F910" s="6"/>
    </row>
    <row r="911" spans="1:6" x14ac:dyDescent="0.2">
      <c r="A911" s="13" t="s">
        <v>993</v>
      </c>
      <c r="B911" s="11" t="s">
        <v>1068</v>
      </c>
      <c r="C911" s="19">
        <v>29512</v>
      </c>
      <c r="D911" s="19">
        <v>17918.716690000001</v>
      </c>
      <c r="E911" s="27">
        <f t="shared" si="15"/>
        <v>60.716714184060727</v>
      </c>
    </row>
    <row r="912" spans="1:6" x14ac:dyDescent="0.2">
      <c r="A912" s="37" t="s">
        <v>994</v>
      </c>
      <c r="B912" s="15" t="s">
        <v>1069</v>
      </c>
      <c r="C912" s="21">
        <v>267103.74699999997</v>
      </c>
      <c r="D912" s="21">
        <v>169310.84553999998</v>
      </c>
      <c r="E912" s="20">
        <f t="shared" si="15"/>
        <v>63.38767143539922</v>
      </c>
    </row>
    <row r="913" spans="1:6" x14ac:dyDescent="0.2">
      <c r="A913" s="13" t="s">
        <v>995</v>
      </c>
      <c r="B913" s="11" t="s">
        <v>1070</v>
      </c>
      <c r="C913" s="19">
        <v>44201.373</v>
      </c>
      <c r="D913" s="19">
        <v>27666.311300000001</v>
      </c>
      <c r="E913" s="27">
        <f t="shared" si="15"/>
        <v>62.591520177438831</v>
      </c>
    </row>
    <row r="914" spans="1:6" x14ac:dyDescent="0.2">
      <c r="A914" s="13" t="s">
        <v>996</v>
      </c>
      <c r="B914" s="11" t="s">
        <v>1071</v>
      </c>
      <c r="C914" s="19">
        <v>21259.919999999998</v>
      </c>
      <c r="D914" s="19">
        <v>13220.962369999999</v>
      </c>
      <c r="E914" s="27">
        <f t="shared" si="15"/>
        <v>62.187263028271047</v>
      </c>
    </row>
    <row r="915" spans="1:6" x14ac:dyDescent="0.2">
      <c r="A915" s="13" t="s">
        <v>997</v>
      </c>
      <c r="B915" s="11" t="s">
        <v>1072</v>
      </c>
      <c r="C915" s="19">
        <v>201642.454</v>
      </c>
      <c r="D915" s="19">
        <v>128423.57187</v>
      </c>
      <c r="E915" s="27">
        <f t="shared" si="15"/>
        <v>63.688756669267676</v>
      </c>
      <c r="F915" s="6"/>
    </row>
    <row r="916" spans="1:6" ht="21.75" x14ac:dyDescent="0.2">
      <c r="A916" s="37" t="s">
        <v>1101</v>
      </c>
      <c r="B916" s="15" t="s">
        <v>1073</v>
      </c>
      <c r="C916" s="21">
        <v>237699.63983</v>
      </c>
      <c r="D916" s="21">
        <v>140596.45683000001</v>
      </c>
      <c r="E916" s="20">
        <f t="shared" si="15"/>
        <v>59.148788332432034</v>
      </c>
    </row>
    <row r="917" spans="1:6" x14ac:dyDescent="0.2">
      <c r="A917" s="13" t="s">
        <v>1102</v>
      </c>
      <c r="B917" s="11" t="s">
        <v>1074</v>
      </c>
      <c r="C917" s="19">
        <v>237699.63983</v>
      </c>
      <c r="D917" s="19">
        <v>140596.45683000001</v>
      </c>
      <c r="E917" s="27">
        <f t="shared" si="15"/>
        <v>59.148788332432034</v>
      </c>
    </row>
    <row r="918" spans="1:6" ht="32.25" x14ac:dyDescent="0.2">
      <c r="A918" s="37" t="s">
        <v>998</v>
      </c>
      <c r="B918" s="15" t="s">
        <v>1075</v>
      </c>
      <c r="C918" s="21">
        <v>324328.39562999998</v>
      </c>
      <c r="D918" s="21">
        <v>0</v>
      </c>
      <c r="E918" s="20">
        <f t="shared" si="15"/>
        <v>0</v>
      </c>
    </row>
    <row r="919" spans="1:6" ht="22.5" x14ac:dyDescent="0.2">
      <c r="A919" s="13" t="s">
        <v>1582</v>
      </c>
      <c r="B919" s="11" t="s">
        <v>1583</v>
      </c>
      <c r="C919" s="19">
        <v>1.3</v>
      </c>
      <c r="D919" s="19">
        <v>0</v>
      </c>
      <c r="E919" s="27">
        <f t="shared" si="15"/>
        <v>0</v>
      </c>
      <c r="F919" s="6"/>
    </row>
    <row r="920" spans="1:6" x14ac:dyDescent="0.2">
      <c r="A920" s="13" t="s">
        <v>999</v>
      </c>
      <c r="B920" s="11" t="s">
        <v>1076</v>
      </c>
      <c r="C920" s="19">
        <v>300167.90000000002</v>
      </c>
      <c r="D920" s="19">
        <v>0</v>
      </c>
      <c r="E920" s="27">
        <f t="shared" si="15"/>
        <v>0</v>
      </c>
    </row>
    <row r="921" spans="1:6" x14ac:dyDescent="0.2">
      <c r="A921" s="13" t="s">
        <v>1000</v>
      </c>
      <c r="B921" s="11" t="s">
        <v>1077</v>
      </c>
      <c r="C921" s="19">
        <v>24159.195629999998</v>
      </c>
      <c r="D921" s="19">
        <v>0</v>
      </c>
      <c r="E921" s="27">
        <f t="shared" si="15"/>
        <v>0</v>
      </c>
    </row>
    <row r="922" spans="1:6" x14ac:dyDescent="0.2">
      <c r="A922" s="37" t="s">
        <v>1001</v>
      </c>
      <c r="B922" s="15" t="s">
        <v>927</v>
      </c>
      <c r="C922" s="21">
        <f>C7-C844</f>
        <v>-7844169.8895699829</v>
      </c>
      <c r="D922" s="21">
        <v>9159405.3011700008</v>
      </c>
      <c r="E922" s="20">
        <v>0</v>
      </c>
    </row>
    <row r="923" spans="1:6" x14ac:dyDescent="0.2">
      <c r="A923" s="37" t="s">
        <v>1319</v>
      </c>
      <c r="B923" s="15" t="s">
        <v>927</v>
      </c>
      <c r="C923" s="21">
        <f>C924+C970</f>
        <v>7844169.8895700034</v>
      </c>
      <c r="D923" s="21">
        <v>-9159405.3011700008</v>
      </c>
      <c r="E923" s="20">
        <v>0</v>
      </c>
      <c r="F923" s="6"/>
    </row>
    <row r="924" spans="1:6" ht="21.75" x14ac:dyDescent="0.2">
      <c r="A924" s="37" t="s">
        <v>1320</v>
      </c>
      <c r="B924" s="15" t="s">
        <v>1371</v>
      </c>
      <c r="C924" s="21">
        <v>-3081621.753</v>
      </c>
      <c r="D924" s="21">
        <v>3111655.9369999999</v>
      </c>
      <c r="E924" s="20">
        <v>0</v>
      </c>
    </row>
    <row r="925" spans="1:6" x14ac:dyDescent="0.2">
      <c r="A925" s="37" t="s">
        <v>1321</v>
      </c>
      <c r="B925" s="15" t="s">
        <v>1372</v>
      </c>
      <c r="C925" s="21">
        <v>-497194.1</v>
      </c>
      <c r="D925" s="21">
        <v>-581694.1</v>
      </c>
      <c r="E925" s="20">
        <f t="shared" si="15"/>
        <v>116.99537464342397</v>
      </c>
    </row>
    <row r="926" spans="1:6" ht="22.5" x14ac:dyDescent="0.2">
      <c r="A926" s="13" t="s">
        <v>1322</v>
      </c>
      <c r="B926" s="11" t="s">
        <v>1373</v>
      </c>
      <c r="C926" s="19">
        <v>913206.6</v>
      </c>
      <c r="D926" s="19">
        <v>35000</v>
      </c>
      <c r="E926" s="27">
        <f t="shared" si="15"/>
        <v>3.8326486032842952</v>
      </c>
    </row>
    <row r="927" spans="1:6" ht="22.5" x14ac:dyDescent="0.2">
      <c r="A927" s="13" t="s">
        <v>1323</v>
      </c>
      <c r="B927" s="11" t="s">
        <v>1374</v>
      </c>
      <c r="C927" s="19">
        <v>-1410400.7</v>
      </c>
      <c r="D927" s="19">
        <v>-616694.1</v>
      </c>
      <c r="E927" s="27">
        <f t="shared" si="15"/>
        <v>43.724744322659511</v>
      </c>
    </row>
    <row r="928" spans="1:6" ht="22.5" x14ac:dyDescent="0.2">
      <c r="A928" s="13" t="s">
        <v>1918</v>
      </c>
      <c r="B928" s="11" t="s">
        <v>1375</v>
      </c>
      <c r="C928" s="19">
        <v>876706.6</v>
      </c>
      <c r="D928" s="19">
        <v>0</v>
      </c>
      <c r="E928" s="27">
        <f t="shared" si="15"/>
        <v>0</v>
      </c>
      <c r="F928" s="6"/>
    </row>
    <row r="929" spans="1:6" ht="22.5" x14ac:dyDescent="0.2">
      <c r="A929" s="13" t="s">
        <v>1919</v>
      </c>
      <c r="B929" s="11" t="s">
        <v>1376</v>
      </c>
      <c r="C929" s="19">
        <v>-1333900.7</v>
      </c>
      <c r="D929" s="19">
        <v>-540194.1</v>
      </c>
      <c r="E929" s="27">
        <f t="shared" si="15"/>
        <v>40.497324875832213</v>
      </c>
    </row>
    <row r="930" spans="1:6" ht="22.5" x14ac:dyDescent="0.2">
      <c r="A930" s="13" t="s">
        <v>1920</v>
      </c>
      <c r="B930" s="11" t="s">
        <v>1454</v>
      </c>
      <c r="C930" s="19">
        <v>6500</v>
      </c>
      <c r="D930" s="19">
        <v>5000</v>
      </c>
      <c r="E930" s="27">
        <f t="shared" si="15"/>
        <v>76.923076923076934</v>
      </c>
    </row>
    <row r="931" spans="1:6" ht="22.5" x14ac:dyDescent="0.2">
      <c r="A931" s="13" t="s">
        <v>1921</v>
      </c>
      <c r="B931" s="11" t="s">
        <v>1377</v>
      </c>
      <c r="C931" s="19">
        <v>-5000</v>
      </c>
      <c r="D931" s="19">
        <v>-5000</v>
      </c>
      <c r="E931" s="27">
        <f t="shared" si="15"/>
        <v>100</v>
      </c>
    </row>
    <row r="932" spans="1:6" ht="22.5" x14ac:dyDescent="0.2">
      <c r="A932" s="13" t="s">
        <v>1922</v>
      </c>
      <c r="B932" s="11" t="s">
        <v>1378</v>
      </c>
      <c r="C932" s="19">
        <v>30000</v>
      </c>
      <c r="D932" s="19">
        <v>30000</v>
      </c>
      <c r="E932" s="27">
        <f t="shared" si="15"/>
        <v>100</v>
      </c>
    </row>
    <row r="933" spans="1:6" ht="22.5" x14ac:dyDescent="0.2">
      <c r="A933" s="13" t="s">
        <v>1923</v>
      </c>
      <c r="B933" s="11" t="s">
        <v>1379</v>
      </c>
      <c r="C933" s="19">
        <v>-68000</v>
      </c>
      <c r="D933" s="19">
        <v>-68000</v>
      </c>
      <c r="E933" s="27">
        <f t="shared" si="15"/>
        <v>100</v>
      </c>
      <c r="F933" s="6"/>
    </row>
    <row r="934" spans="1:6" ht="22.5" x14ac:dyDescent="0.2">
      <c r="A934" s="13" t="s">
        <v>1924</v>
      </c>
      <c r="B934" s="11" t="s">
        <v>1588</v>
      </c>
      <c r="C934" s="19">
        <v>-3500</v>
      </c>
      <c r="D934" s="19">
        <v>-3500</v>
      </c>
      <c r="E934" s="27">
        <f t="shared" si="15"/>
        <v>100</v>
      </c>
    </row>
    <row r="935" spans="1:6" ht="21.75" x14ac:dyDescent="0.2">
      <c r="A935" s="37" t="s">
        <v>1324</v>
      </c>
      <c r="B935" s="15" t="s">
        <v>1380</v>
      </c>
      <c r="C935" s="21">
        <v>394455.34700000001</v>
      </c>
      <c r="D935" s="21">
        <v>946694.1</v>
      </c>
      <c r="E935" s="20" t="s">
        <v>1449</v>
      </c>
    </row>
    <row r="936" spans="1:6" ht="22.5" x14ac:dyDescent="0.2">
      <c r="A936" s="13" t="s">
        <v>1325</v>
      </c>
      <c r="B936" s="11" t="s">
        <v>1381</v>
      </c>
      <c r="C936" s="19">
        <v>394455.34700000001</v>
      </c>
      <c r="D936" s="19">
        <v>946694.1</v>
      </c>
      <c r="E936" s="27" t="s">
        <v>1449</v>
      </c>
    </row>
    <row r="937" spans="1:6" ht="22.5" x14ac:dyDescent="0.2">
      <c r="A937" s="13" t="s">
        <v>1326</v>
      </c>
      <c r="B937" s="11" t="s">
        <v>1382</v>
      </c>
      <c r="C937" s="19">
        <v>11330465</v>
      </c>
      <c r="D937" s="19">
        <v>946694.1</v>
      </c>
      <c r="E937" s="27">
        <f t="shared" si="15"/>
        <v>8.3552978628855907</v>
      </c>
      <c r="F937" s="6"/>
    </row>
    <row r="938" spans="1:6" ht="22.5" x14ac:dyDescent="0.2">
      <c r="A938" s="13" t="s">
        <v>1327</v>
      </c>
      <c r="B938" s="11" t="s">
        <v>1383</v>
      </c>
      <c r="C938" s="19">
        <v>-10936009.653000001</v>
      </c>
      <c r="D938" s="19">
        <v>0</v>
      </c>
      <c r="E938" s="27">
        <f t="shared" si="15"/>
        <v>0</v>
      </c>
    </row>
    <row r="939" spans="1:6" ht="33.75" x14ac:dyDescent="0.2">
      <c r="A939" s="13" t="s">
        <v>1925</v>
      </c>
      <c r="B939" s="11" t="s">
        <v>1384</v>
      </c>
      <c r="C939" s="19">
        <v>10254595.1</v>
      </c>
      <c r="D939" s="19">
        <v>586694.1</v>
      </c>
      <c r="E939" s="27">
        <f t="shared" si="15"/>
        <v>5.7212800142640443</v>
      </c>
    </row>
    <row r="940" spans="1:6" ht="33.75" x14ac:dyDescent="0.2">
      <c r="A940" s="13" t="s">
        <v>1328</v>
      </c>
      <c r="B940" s="11" t="s">
        <v>1385</v>
      </c>
      <c r="C940" s="19">
        <v>-10470335</v>
      </c>
      <c r="D940" s="19">
        <v>0</v>
      </c>
      <c r="E940" s="27">
        <f t="shared" si="15"/>
        <v>0</v>
      </c>
    </row>
    <row r="941" spans="1:6" ht="22.5" x14ac:dyDescent="0.2">
      <c r="A941" s="13" t="s">
        <v>1329</v>
      </c>
      <c r="B941" s="11" t="s">
        <v>1386</v>
      </c>
      <c r="C941" s="19">
        <v>968203</v>
      </c>
      <c r="D941" s="19">
        <v>360000</v>
      </c>
      <c r="E941" s="27">
        <f t="shared" si="15"/>
        <v>37.182285119959346</v>
      </c>
      <c r="F941" s="6"/>
    </row>
    <row r="942" spans="1:6" ht="22.5" x14ac:dyDescent="0.2">
      <c r="A942" s="13" t="s">
        <v>1330</v>
      </c>
      <c r="B942" s="11" t="s">
        <v>1387</v>
      </c>
      <c r="C942" s="19">
        <v>-430196.533</v>
      </c>
      <c r="D942" s="19">
        <v>0</v>
      </c>
      <c r="E942" s="27">
        <f t="shared" si="15"/>
        <v>0</v>
      </c>
      <c r="F942" s="6"/>
    </row>
    <row r="943" spans="1:6" ht="33.75" x14ac:dyDescent="0.2">
      <c r="A943" s="13" t="s">
        <v>1331</v>
      </c>
      <c r="B943" s="11" t="s">
        <v>1388</v>
      </c>
      <c r="C943" s="19">
        <v>52170.9</v>
      </c>
      <c r="D943" s="19">
        <v>0</v>
      </c>
      <c r="E943" s="27">
        <f t="shared" si="15"/>
        <v>0</v>
      </c>
    </row>
    <row r="944" spans="1:6" ht="33.75" x14ac:dyDescent="0.2">
      <c r="A944" s="13" t="s">
        <v>1332</v>
      </c>
      <c r="B944" s="11" t="s">
        <v>1389</v>
      </c>
      <c r="C944" s="19">
        <v>-7500</v>
      </c>
      <c r="D944" s="19">
        <v>0</v>
      </c>
      <c r="E944" s="27">
        <f t="shared" si="15"/>
        <v>0</v>
      </c>
    </row>
    <row r="945" spans="1:6" ht="22.5" x14ac:dyDescent="0.2">
      <c r="A945" s="13" t="s">
        <v>1816</v>
      </c>
      <c r="B945" s="11" t="s">
        <v>1818</v>
      </c>
      <c r="C945" s="19">
        <v>8100</v>
      </c>
      <c r="D945" s="19">
        <v>0</v>
      </c>
      <c r="E945" s="27">
        <f t="shared" si="15"/>
        <v>0</v>
      </c>
      <c r="F945" s="6"/>
    </row>
    <row r="946" spans="1:6" ht="22.5" x14ac:dyDescent="0.2">
      <c r="A946" s="13" t="s">
        <v>1333</v>
      </c>
      <c r="B946" s="11" t="s">
        <v>1390</v>
      </c>
      <c r="C946" s="19">
        <v>-6532.12</v>
      </c>
      <c r="D946" s="19">
        <v>0</v>
      </c>
      <c r="E946" s="27">
        <f t="shared" si="15"/>
        <v>0</v>
      </c>
    </row>
    <row r="947" spans="1:6" ht="33.75" x14ac:dyDescent="0.2">
      <c r="A947" s="13" t="s">
        <v>1817</v>
      </c>
      <c r="B947" s="11" t="s">
        <v>1819</v>
      </c>
      <c r="C947" s="19">
        <v>38000</v>
      </c>
      <c r="D947" s="19">
        <v>0</v>
      </c>
      <c r="E947" s="27">
        <f t="shared" si="15"/>
        <v>0</v>
      </c>
    </row>
    <row r="948" spans="1:6" ht="22.5" x14ac:dyDescent="0.2">
      <c r="A948" s="13" t="s">
        <v>1334</v>
      </c>
      <c r="B948" s="11" t="s">
        <v>1391</v>
      </c>
      <c r="C948" s="19">
        <v>-8611</v>
      </c>
      <c r="D948" s="19">
        <v>0</v>
      </c>
      <c r="E948" s="27">
        <f t="shared" si="15"/>
        <v>0</v>
      </c>
    </row>
    <row r="949" spans="1:6" ht="33.75" x14ac:dyDescent="0.2">
      <c r="A949" s="13" t="s">
        <v>1584</v>
      </c>
      <c r="B949" s="11" t="s">
        <v>1589</v>
      </c>
      <c r="C949" s="19">
        <v>9396</v>
      </c>
      <c r="D949" s="19">
        <v>0</v>
      </c>
      <c r="E949" s="27">
        <f t="shared" si="15"/>
        <v>0</v>
      </c>
    </row>
    <row r="950" spans="1:6" ht="33.75" x14ac:dyDescent="0.2">
      <c r="A950" s="13" t="s">
        <v>1335</v>
      </c>
      <c r="B950" s="11" t="s">
        <v>1392</v>
      </c>
      <c r="C950" s="19">
        <v>-12835</v>
      </c>
      <c r="D950" s="19">
        <v>0</v>
      </c>
      <c r="E950" s="27">
        <f t="shared" si="15"/>
        <v>0</v>
      </c>
      <c r="F950" s="6"/>
    </row>
    <row r="951" spans="1:6" x14ac:dyDescent="0.2">
      <c r="A951" s="37" t="s">
        <v>1336</v>
      </c>
      <c r="B951" s="15" t="s">
        <v>1393</v>
      </c>
      <c r="C951" s="21">
        <v>-2978883</v>
      </c>
      <c r="D951" s="21">
        <v>2746655.9369999999</v>
      </c>
      <c r="E951" s="27">
        <v>0</v>
      </c>
    </row>
    <row r="952" spans="1:6" ht="22.5" x14ac:dyDescent="0.2">
      <c r="A952" s="13" t="s">
        <v>1585</v>
      </c>
      <c r="B952" s="11" t="s">
        <v>1590</v>
      </c>
      <c r="C952" s="19">
        <v>30000</v>
      </c>
      <c r="D952" s="19">
        <v>0</v>
      </c>
      <c r="E952" s="27">
        <f t="shared" si="15"/>
        <v>0</v>
      </c>
    </row>
    <row r="953" spans="1:6" ht="22.5" x14ac:dyDescent="0.2">
      <c r="A953" s="13" t="s">
        <v>1586</v>
      </c>
      <c r="B953" s="11" t="s">
        <v>1591</v>
      </c>
      <c r="C953" s="19">
        <v>30000</v>
      </c>
      <c r="D953" s="19">
        <v>0</v>
      </c>
      <c r="E953" s="27">
        <f t="shared" si="15"/>
        <v>0</v>
      </c>
    </row>
    <row r="954" spans="1:6" ht="22.5" x14ac:dyDescent="0.2">
      <c r="A954" s="13" t="s">
        <v>1587</v>
      </c>
      <c r="B954" s="11" t="s">
        <v>1592</v>
      </c>
      <c r="C954" s="19">
        <v>30000</v>
      </c>
      <c r="D954" s="19">
        <v>0</v>
      </c>
      <c r="E954" s="27">
        <f t="shared" si="15"/>
        <v>0</v>
      </c>
    </row>
    <row r="955" spans="1:6" ht="22.5" x14ac:dyDescent="0.2">
      <c r="A955" s="13" t="s">
        <v>1337</v>
      </c>
      <c r="B955" s="11" t="s">
        <v>1394</v>
      </c>
      <c r="C955" s="19">
        <v>-608883</v>
      </c>
      <c r="D955" s="19">
        <v>7.9370000000000003</v>
      </c>
      <c r="E955" s="27">
        <v>0</v>
      </c>
      <c r="F955" s="6"/>
    </row>
    <row r="956" spans="1:6" ht="22.5" x14ac:dyDescent="0.2">
      <c r="A956" s="13" t="s">
        <v>1338</v>
      </c>
      <c r="B956" s="11" t="s">
        <v>1395</v>
      </c>
      <c r="C956" s="19">
        <v>-819694.1</v>
      </c>
      <c r="D956" s="19">
        <v>0</v>
      </c>
      <c r="E956" s="27">
        <f t="shared" si="15"/>
        <v>0</v>
      </c>
    </row>
    <row r="957" spans="1:6" ht="22.5" x14ac:dyDescent="0.2">
      <c r="A957" s="13" t="s">
        <v>1339</v>
      </c>
      <c r="B957" s="11" t="s">
        <v>1396</v>
      </c>
      <c r="C957" s="19">
        <v>210811.1</v>
      </c>
      <c r="D957" s="19">
        <v>7.9370000000000003</v>
      </c>
      <c r="E957" s="27">
        <v>0</v>
      </c>
    </row>
    <row r="958" spans="1:6" ht="22.5" x14ac:dyDescent="0.2">
      <c r="A958" s="13" t="s">
        <v>1340</v>
      </c>
      <c r="B958" s="11" t="s">
        <v>1397</v>
      </c>
      <c r="C958" s="19">
        <v>8.4</v>
      </c>
      <c r="D958" s="19">
        <v>7.9370000000000003</v>
      </c>
      <c r="E958" s="27">
        <f t="shared" si="15"/>
        <v>94.488095238095241</v>
      </c>
    </row>
    <row r="959" spans="1:6" ht="22.5" x14ac:dyDescent="0.2">
      <c r="A959" s="13" t="s">
        <v>1341</v>
      </c>
      <c r="B959" s="11" t="s">
        <v>1398</v>
      </c>
      <c r="C959" s="19">
        <v>8.4</v>
      </c>
      <c r="D959" s="19">
        <v>7.9370000000000003</v>
      </c>
      <c r="E959" s="27">
        <f t="shared" si="15"/>
        <v>94.488095238095241</v>
      </c>
      <c r="F959" s="6"/>
    </row>
    <row r="960" spans="1:6" ht="22.5" x14ac:dyDescent="0.2">
      <c r="A960" s="13" t="s">
        <v>1342</v>
      </c>
      <c r="B960" s="11" t="s">
        <v>1399</v>
      </c>
      <c r="C960" s="19">
        <v>-819694.1</v>
      </c>
      <c r="D960" s="19">
        <v>0</v>
      </c>
      <c r="E960" s="27">
        <f t="shared" si="15"/>
        <v>0</v>
      </c>
    </row>
    <row r="961" spans="1:6" ht="22.5" x14ac:dyDescent="0.2">
      <c r="A961" s="13" t="s">
        <v>1343</v>
      </c>
      <c r="B961" s="11" t="s">
        <v>1400</v>
      </c>
      <c r="C961" s="19">
        <v>210802.7</v>
      </c>
      <c r="D961" s="19">
        <v>0</v>
      </c>
      <c r="E961" s="27">
        <f t="shared" si="15"/>
        <v>0</v>
      </c>
    </row>
    <row r="962" spans="1:6" ht="33.75" x14ac:dyDescent="0.2">
      <c r="A962" s="13" t="s">
        <v>1344</v>
      </c>
      <c r="B962" s="11" t="s">
        <v>1401</v>
      </c>
      <c r="C962" s="19">
        <v>-806694.1</v>
      </c>
      <c r="D962" s="19">
        <v>0</v>
      </c>
      <c r="E962" s="27">
        <f t="shared" si="15"/>
        <v>0</v>
      </c>
    </row>
    <row r="963" spans="1:6" ht="33.75" x14ac:dyDescent="0.2">
      <c r="A963" s="13" t="s">
        <v>1345</v>
      </c>
      <c r="B963" s="11" t="s">
        <v>1402</v>
      </c>
      <c r="C963" s="19">
        <v>196511.3</v>
      </c>
      <c r="D963" s="19">
        <v>0</v>
      </c>
      <c r="E963" s="27">
        <f t="shared" si="15"/>
        <v>0</v>
      </c>
      <c r="F963" s="6"/>
    </row>
    <row r="964" spans="1:6" ht="33.75" x14ac:dyDescent="0.2">
      <c r="A964" s="13" t="s">
        <v>1346</v>
      </c>
      <c r="B964" s="11" t="s">
        <v>1403</v>
      </c>
      <c r="C964" s="19">
        <v>-13000</v>
      </c>
      <c r="D964" s="19">
        <v>0</v>
      </c>
      <c r="E964" s="27">
        <f t="shared" si="15"/>
        <v>0</v>
      </c>
      <c r="F964" s="6"/>
    </row>
    <row r="965" spans="1:6" ht="33.75" x14ac:dyDescent="0.2">
      <c r="A965" s="13" t="s">
        <v>1347</v>
      </c>
      <c r="B965" s="11" t="s">
        <v>1404</v>
      </c>
      <c r="C965" s="19">
        <v>14291.4</v>
      </c>
      <c r="D965" s="19">
        <v>0</v>
      </c>
      <c r="E965" s="27">
        <f t="shared" si="15"/>
        <v>0</v>
      </c>
    </row>
    <row r="966" spans="1:6" x14ac:dyDescent="0.2">
      <c r="A966" s="13" t="s">
        <v>1348</v>
      </c>
      <c r="B966" s="11" t="s">
        <v>1405</v>
      </c>
      <c r="C966" s="19">
        <v>-2400000</v>
      </c>
      <c r="D966" s="19">
        <v>2746648</v>
      </c>
      <c r="E966" s="27">
        <v>0</v>
      </c>
    </row>
    <row r="967" spans="1:6" ht="45" x14ac:dyDescent="0.2">
      <c r="A967" s="13" t="s">
        <v>1349</v>
      </c>
      <c r="B967" s="11" t="s">
        <v>1406</v>
      </c>
      <c r="C967" s="19">
        <v>-2400000</v>
      </c>
      <c r="D967" s="19">
        <v>2746648</v>
      </c>
      <c r="E967" s="27">
        <v>0</v>
      </c>
    </row>
    <row r="968" spans="1:6" ht="112.5" x14ac:dyDescent="0.2">
      <c r="A968" s="13" t="s">
        <v>1350</v>
      </c>
      <c r="B968" s="11" t="s">
        <v>1407</v>
      </c>
      <c r="C968" s="19">
        <v>-2400000</v>
      </c>
      <c r="D968" s="19">
        <v>2701648</v>
      </c>
      <c r="E968" s="27">
        <v>0</v>
      </c>
      <c r="F968" s="6"/>
    </row>
    <row r="969" spans="1:6" ht="101.25" x14ac:dyDescent="0.2">
      <c r="A969" s="13" t="s">
        <v>1926</v>
      </c>
      <c r="B969" s="11" t="s">
        <v>1927</v>
      </c>
      <c r="C969" s="19">
        <v>0</v>
      </c>
      <c r="D969" s="19">
        <v>45000</v>
      </c>
      <c r="E969" s="27">
        <v>0</v>
      </c>
    </row>
    <row r="970" spans="1:6" x14ac:dyDescent="0.2">
      <c r="A970" s="37" t="s">
        <v>1351</v>
      </c>
      <c r="B970" s="15" t="s">
        <v>1371</v>
      </c>
      <c r="C970" s="21">
        <f>C971</f>
        <v>10925791.642570004</v>
      </c>
      <c r="D970" s="21">
        <v>-12271061.23817</v>
      </c>
      <c r="E970" s="20">
        <v>0</v>
      </c>
    </row>
    <row r="971" spans="1:6" x14ac:dyDescent="0.2">
      <c r="A971" s="37" t="s">
        <v>1352</v>
      </c>
      <c r="B971" s="15" t="s">
        <v>1408</v>
      </c>
      <c r="C971" s="21">
        <f>C972+C981</f>
        <v>10925791.642570004</v>
      </c>
      <c r="D971" s="21">
        <v>-12271061.23817</v>
      </c>
      <c r="E971" s="20">
        <v>0</v>
      </c>
    </row>
    <row r="972" spans="1:6" x14ac:dyDescent="0.2">
      <c r="A972" s="13" t="s">
        <v>1353</v>
      </c>
      <c r="B972" s="11" t="s">
        <v>1409</v>
      </c>
      <c r="C972" s="19">
        <f>C974</f>
        <v>-123745205.63003002</v>
      </c>
      <c r="D972" s="19">
        <v>-91684851.159429997</v>
      </c>
      <c r="E972" s="27">
        <f t="shared" ref="E972:E989" si="16">D972/C972*100</f>
        <v>74.091639100384072</v>
      </c>
    </row>
    <row r="973" spans="1:6" x14ac:dyDescent="0.2">
      <c r="A973" s="13" t="s">
        <v>1354</v>
      </c>
      <c r="B973" s="11" t="s">
        <v>1410</v>
      </c>
      <c r="C973" s="19">
        <f>C974</f>
        <v>-123745205.63003002</v>
      </c>
      <c r="D973" s="19">
        <v>-91684851.159429997</v>
      </c>
      <c r="E973" s="27">
        <f t="shared" si="16"/>
        <v>74.091639100384072</v>
      </c>
      <c r="F973" s="6"/>
    </row>
    <row r="974" spans="1:6" x14ac:dyDescent="0.2">
      <c r="A974" s="13" t="s">
        <v>1355</v>
      </c>
      <c r="B974" s="11" t="s">
        <v>1411</v>
      </c>
      <c r="C974" s="19">
        <f>-(C7+C928+C930+C932+C939+C941+C943+C945+C947+C949+C954+C959+C963+C965+C966)</f>
        <v>-123745205.63003002</v>
      </c>
      <c r="D974" s="19">
        <v>-91684851.159429997</v>
      </c>
      <c r="E974" s="27">
        <f t="shared" si="16"/>
        <v>74.091639100384072</v>
      </c>
    </row>
    <row r="975" spans="1:6" ht="22.5" x14ac:dyDescent="0.2">
      <c r="A975" s="13" t="s">
        <v>1356</v>
      </c>
      <c r="B975" s="11" t="s">
        <v>1412</v>
      </c>
      <c r="C975" s="19">
        <f>C974-C976-C977-C978-C979-C980</f>
        <v>-105580991.84446004</v>
      </c>
      <c r="D975" s="19">
        <v>-80362075.70521</v>
      </c>
      <c r="E975" s="27">
        <f t="shared" si="16"/>
        <v>76.114151137733117</v>
      </c>
    </row>
    <row r="976" spans="1:6" ht="22.5" x14ac:dyDescent="0.2">
      <c r="A976" s="13" t="s">
        <v>1357</v>
      </c>
      <c r="B976" s="11" t="s">
        <v>1413</v>
      </c>
      <c r="C976" s="19">
        <v>-10335154.875840001</v>
      </c>
      <c r="D976" s="19">
        <v>-5938620.2120600007</v>
      </c>
      <c r="E976" s="27">
        <f t="shared" si="16"/>
        <v>57.460389161099371</v>
      </c>
    </row>
    <row r="977" spans="1:6" ht="22.5" x14ac:dyDescent="0.2">
      <c r="A977" s="13" t="s">
        <v>1358</v>
      </c>
      <c r="B977" s="11" t="s">
        <v>1414</v>
      </c>
      <c r="C977" s="19">
        <v>-3892955.52043</v>
      </c>
      <c r="D977" s="19">
        <v>-2869261.1113800001</v>
      </c>
      <c r="E977" s="27">
        <f t="shared" si="16"/>
        <v>73.70392742280994</v>
      </c>
      <c r="F977" s="6"/>
    </row>
    <row r="978" spans="1:6" ht="22.5" x14ac:dyDescent="0.2">
      <c r="A978" s="13" t="s">
        <v>1359</v>
      </c>
      <c r="B978" s="11" t="s">
        <v>1415</v>
      </c>
      <c r="C978" s="19">
        <v>-1253906.9747599999</v>
      </c>
      <c r="D978" s="19">
        <v>-773911.47876999993</v>
      </c>
      <c r="E978" s="27">
        <f t="shared" si="16"/>
        <v>61.720007492432046</v>
      </c>
    </row>
    <row r="979" spans="1:6" ht="22.5" x14ac:dyDescent="0.2">
      <c r="A979" s="13" t="s">
        <v>1360</v>
      </c>
      <c r="B979" s="11" t="s">
        <v>1416</v>
      </c>
      <c r="C979" s="19">
        <v>-877718.65998999996</v>
      </c>
      <c r="D979" s="19">
        <v>-537048.92087999999</v>
      </c>
      <c r="E979" s="27">
        <f t="shared" si="16"/>
        <v>61.186909354999777</v>
      </c>
    </row>
    <row r="980" spans="1:6" ht="22.5" x14ac:dyDescent="0.2">
      <c r="A980" s="13" t="s">
        <v>1361</v>
      </c>
      <c r="B980" s="11" t="s">
        <v>1417</v>
      </c>
      <c r="C980" s="19">
        <v>-1804477.75455</v>
      </c>
      <c r="D980" s="19">
        <v>-1203933.7311300002</v>
      </c>
      <c r="E980" s="27">
        <f t="shared" si="16"/>
        <v>66.719233755820767</v>
      </c>
      <c r="F980" s="6"/>
    </row>
    <row r="981" spans="1:6" x14ac:dyDescent="0.2">
      <c r="A981" s="13" t="s">
        <v>1362</v>
      </c>
      <c r="B981" s="11" t="s">
        <v>1418</v>
      </c>
      <c r="C981" s="19">
        <f>C983</f>
        <v>134670997.27260002</v>
      </c>
      <c r="D981" s="19">
        <v>79413789.921259999</v>
      </c>
      <c r="E981" s="27">
        <f t="shared" si="16"/>
        <v>58.968739765482837</v>
      </c>
    </row>
    <row r="982" spans="1:6" x14ac:dyDescent="0.2">
      <c r="A982" s="13" t="s">
        <v>1363</v>
      </c>
      <c r="B982" s="11" t="s">
        <v>1419</v>
      </c>
      <c r="C982" s="19">
        <f>C983</f>
        <v>134670997.27260002</v>
      </c>
      <c r="D982" s="19">
        <v>79413789.921259999</v>
      </c>
      <c r="E982" s="27">
        <f t="shared" si="16"/>
        <v>58.968739765482837</v>
      </c>
    </row>
    <row r="983" spans="1:6" x14ac:dyDescent="0.2">
      <c r="A983" s="13" t="s">
        <v>1364</v>
      </c>
      <c r="B983" s="11" t="s">
        <v>1420</v>
      </c>
      <c r="C983" s="19">
        <f>C844-C929-C931-C933-C934-C940-C942-C944-C946-C948-C950-C962-C964</f>
        <v>134670997.27260002</v>
      </c>
      <c r="D983" s="19">
        <v>79413789.921259999</v>
      </c>
      <c r="E983" s="27">
        <f t="shared" si="16"/>
        <v>58.968739765482837</v>
      </c>
    </row>
    <row r="984" spans="1:6" ht="22.5" x14ac:dyDescent="0.2">
      <c r="A984" s="13" t="s">
        <v>1365</v>
      </c>
      <c r="B984" s="11" t="s">
        <v>1421</v>
      </c>
      <c r="C984" s="19">
        <f>C983-C985-C986-C987-C988-C989</f>
        <v>92798596.65384002</v>
      </c>
      <c r="D984" s="19">
        <v>55283298.279320002</v>
      </c>
      <c r="E984" s="27">
        <f t="shared" si="16"/>
        <v>59.573420582575551</v>
      </c>
    </row>
    <row r="985" spans="1:6" ht="22.5" x14ac:dyDescent="0.2">
      <c r="A985" s="13" t="s">
        <v>1366</v>
      </c>
      <c r="B985" s="11" t="s">
        <v>1422</v>
      </c>
      <c r="C985" s="19">
        <v>21954585.832560003</v>
      </c>
      <c r="D985" s="19">
        <v>12954570.55744</v>
      </c>
      <c r="E985" s="27">
        <f t="shared" si="16"/>
        <v>59.006216998307359</v>
      </c>
      <c r="F985" s="6"/>
    </row>
    <row r="986" spans="1:6" ht="22.5" x14ac:dyDescent="0.2">
      <c r="A986" s="13" t="s">
        <v>1367</v>
      </c>
      <c r="B986" s="11" t="s">
        <v>1423</v>
      </c>
      <c r="C986" s="19">
        <v>11601408.417879999</v>
      </c>
      <c r="D986" s="19">
        <v>6531807.6673400002</v>
      </c>
      <c r="E986" s="27">
        <f t="shared" si="16"/>
        <v>56.301850879357282</v>
      </c>
    </row>
    <row r="987" spans="1:6" ht="22.5" x14ac:dyDescent="0.2">
      <c r="A987" s="13" t="s">
        <v>1368</v>
      </c>
      <c r="B987" s="11" t="s">
        <v>1424</v>
      </c>
      <c r="C987" s="19">
        <v>2141755.0279200003</v>
      </c>
      <c r="D987" s="19">
        <v>1023634.83395</v>
      </c>
      <c r="E987" s="27">
        <f t="shared" si="16"/>
        <v>47.794207115466392</v>
      </c>
    </row>
    <row r="988" spans="1:6" ht="22.5" x14ac:dyDescent="0.2">
      <c r="A988" s="13" t="s">
        <v>1369</v>
      </c>
      <c r="B988" s="11" t="s">
        <v>1425</v>
      </c>
      <c r="C988" s="19">
        <v>817071.43290000001</v>
      </c>
      <c r="D988" s="19">
        <v>510676.06745999999</v>
      </c>
      <c r="E988" s="27">
        <f t="shared" si="16"/>
        <v>62.500785965246294</v>
      </c>
    </row>
    <row r="989" spans="1:6" ht="22.5" x14ac:dyDescent="0.2">
      <c r="A989" s="13" t="s">
        <v>1370</v>
      </c>
      <c r="B989" s="11" t="s">
        <v>1426</v>
      </c>
      <c r="C989" s="19">
        <v>5357579.9074999997</v>
      </c>
      <c r="D989" s="19">
        <v>3109802.5157499998</v>
      </c>
      <c r="E989" s="27">
        <f t="shared" si="16"/>
        <v>58.04491149813056</v>
      </c>
      <c r="F989" s="6"/>
    </row>
    <row r="990" spans="1:6" x14ac:dyDescent="0.2">
      <c r="A990" s="30"/>
      <c r="B990" s="31"/>
      <c r="C990" s="32"/>
      <c r="D990" s="32"/>
      <c r="E990" s="22">
        <v>0</v>
      </c>
    </row>
    <row r="991" spans="1:6" ht="24" customHeight="1" x14ac:dyDescent="0.2">
      <c r="A991" s="41" t="s">
        <v>1962</v>
      </c>
      <c r="B991" s="41"/>
      <c r="C991" s="22"/>
      <c r="D991" s="22"/>
      <c r="E991" s="22" t="s">
        <v>1929</v>
      </c>
    </row>
    <row r="992" spans="1:6" x14ac:dyDescent="0.2">
      <c r="A992" s="22"/>
      <c r="B992" s="22"/>
      <c r="C992" s="23"/>
      <c r="D992" s="23"/>
      <c r="E992" s="6"/>
    </row>
    <row r="993" spans="5:5" x14ac:dyDescent="0.2">
      <c r="E993" s="2">
        <v>0</v>
      </c>
    </row>
  </sheetData>
  <autoFilter ref="A6:H991"/>
  <mergeCells count="5">
    <mergeCell ref="A991:B991"/>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01.09.2022</vt:lpstr>
      <vt:lpstr>'01.09.2022'!Заголовки_для_печати</vt:lpstr>
      <vt:lpstr>'01.09.2022'!Область_печати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2022-09-21T08:53:25Z</cp:lastPrinted>
  <dcterms:created xsi:type="dcterms:W3CDTF">1999-06-18T11:49:53Z</dcterms:created>
  <dcterms:modified xsi:type="dcterms:W3CDTF">2022-09-21T08:53:26Z</dcterms:modified>
</cp:coreProperties>
</file>