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7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<sst xmlns="http://schemas.openxmlformats.org/spreadsheetml/2006/main" count="74" uniqueCount="62">
  <si>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</si>
  <si>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</si>
  <si>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</si>
  <si>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</si>
  <si>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</si>
  <si>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</si>
  <si>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</si>
  <si>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</si>
  <si>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</si>
  <si>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</si>
  <si>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</si>
  <si>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</si>
  <si>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</si>
  <si>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</si>
  <si>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</si>
  <si>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</si>
  <si>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</si>
  <si>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</si>
  <si>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</si>
  <si>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</si>
  <si>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</si>
  <si>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</si>
  <si>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</si>
  <si>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</si>
  <si>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</si>
  <si>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</si>
  <si>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</si>
  <si>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</si>
  <si>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</si>
  <si>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</si>
  <si>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</si>
  <si>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</si>
  <si>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</si>
  <si>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</si>
  <si>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</si>
  <si>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</si>
  <si>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</si>
  <si>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</si>
  <si>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</si>
  <si>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</si>
  <si>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</si>
  <si>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</si>
  <si>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</si>
  <si>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</si>
  <si>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</si>
  <si>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</si>
  <si>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</si>
  <si>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</si>
  <si>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</si>
  <si>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</si>
  <si>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</si>
  <si>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</si>
  <si>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</si>
  <si>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</si>
  <si>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</si>
  <si>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</si>
  <si>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</si>
  <si>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</si>
  <si>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Весьегонский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</si>
  <si>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</si>
  <si>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</si>
  <si>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июля 2022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</si>
</sst>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174" fontId="45" fillId="0" borderId="22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45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L13" sqref="L13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6" t="s">
        <v>39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7" t="s">
        <v>61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8" t="s">
        <v>7</v>
      </c>
      <c r="N15" s="89"/>
      <c r="O15" s="89"/>
      <c r="P15" s="89"/>
      <c r="Q15" s="90"/>
      <c r="R15" s="88" t="s">
        <v>8</v>
      </c>
      <c r="S15" s="89"/>
      <c r="T15" s="89"/>
      <c r="U15" s="89"/>
      <c r="V15" s="90"/>
      <c r="W15" s="9"/>
      <c r="X15" s="10"/>
      <c r="Y15" s="91" t="s">
        <v>9</v>
      </c>
      <c r="Z15" s="92"/>
      <c r="AA15" s="92"/>
      <c r="AB15" s="93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1036423.8452000001</v>
      </c>
      <c r="N19" s="33">
        <v>536202.3490899999</v>
      </c>
      <c r="O19" s="34">
        <f aca="true" t="shared" si="0" ref="O19:O61">N19/M19*100</f>
        <v>51.73581750104642</v>
      </c>
      <c r="P19" s="33">
        <v>427098.07141000003</v>
      </c>
      <c r="Q19" s="35">
        <f aca="true" t="shared" si="1" ref="Q19:Q60">N19/P19*100</f>
        <v>125.54548591610552</v>
      </c>
      <c r="R19" s="84">
        <v>1057388.87784</v>
      </c>
      <c r="S19" s="33">
        <v>552521.6636699999</v>
      </c>
      <c r="T19" s="34">
        <f aca="true" t="shared" si="2" ref="T19:T61">S19/R19*100</f>
        <v>52.253402248629044</v>
      </c>
      <c r="U19" s="33">
        <v>415947.15771</v>
      </c>
      <c r="V19" s="35">
        <f aca="true" t="shared" si="3" ref="V19:V60">S19/U19*100</f>
        <v>132.83458089049384</v>
      </c>
      <c r="W19" s="36"/>
      <c r="X19" s="33"/>
      <c r="Y19" s="37">
        <f aca="true" t="shared" si="4" ref="Y19:Z61">M19-R19</f>
        <v>-20965.032639999874</v>
      </c>
      <c r="Z19" s="37">
        <f t="shared" si="4"/>
        <v>-16319.314580000006</v>
      </c>
      <c r="AA19" s="37">
        <f aca="true" t="shared" si="5" ref="AA19:AA61">N19-S19</f>
        <v>-16319.314580000006</v>
      </c>
      <c r="AB19" s="38">
        <f aca="true" t="shared" si="6" ref="AB19:AB59">P19-U19</f>
        <v>11150.913700000034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1286496.718</v>
      </c>
      <c r="N20" s="33">
        <v>667458.47271</v>
      </c>
      <c r="O20" s="34">
        <f t="shared" si="0"/>
        <v>51.88186362011379</v>
      </c>
      <c r="P20" s="33">
        <v>567769.74421</v>
      </c>
      <c r="Q20" s="35">
        <f t="shared" si="1"/>
        <v>117.5579501226695</v>
      </c>
      <c r="R20" s="84">
        <v>1392987.868</v>
      </c>
      <c r="S20" s="33">
        <v>633414.08286</v>
      </c>
      <c r="T20" s="34">
        <f t="shared" si="2"/>
        <v>45.47161518136064</v>
      </c>
      <c r="U20" s="33">
        <v>533904.53929</v>
      </c>
      <c r="V20" s="35">
        <f t="shared" si="3"/>
        <v>118.63807782985518</v>
      </c>
      <c r="W20" s="36"/>
      <c r="X20" s="33"/>
      <c r="Y20" s="37">
        <f t="shared" si="4"/>
        <v>-106491.1499999999</v>
      </c>
      <c r="Z20" s="37">
        <f t="shared" si="4"/>
        <v>34044.389850000036</v>
      </c>
      <c r="AA20" s="37">
        <f t="shared" si="5"/>
        <v>34044.389850000036</v>
      </c>
      <c r="AB20" s="38">
        <f t="shared" si="6"/>
        <v>33865.20492000005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10160724.1</v>
      </c>
      <c r="N21" s="33">
        <v>5022103.80657</v>
      </c>
      <c r="O21" s="34">
        <f t="shared" si="0"/>
        <v>49.42663295591306</v>
      </c>
      <c r="P21" s="33">
        <v>4311651.61408</v>
      </c>
      <c r="Q21" s="35">
        <f t="shared" si="1"/>
        <v>116.47749530991717</v>
      </c>
      <c r="R21" s="84">
        <v>10467732.3</v>
      </c>
      <c r="S21" s="33">
        <v>4851371.15929</v>
      </c>
      <c r="T21" s="34">
        <f t="shared" si="2"/>
        <v>46.34596128609441</v>
      </c>
      <c r="U21" s="33">
        <v>4111654.2106999997</v>
      </c>
      <c r="V21" s="35">
        <f t="shared" si="3"/>
        <v>117.99073829372595</v>
      </c>
      <c r="W21" s="36"/>
      <c r="X21" s="33"/>
      <c r="Y21" s="37">
        <f>M21-R21</f>
        <v>-307008.2000000011</v>
      </c>
      <c r="Z21" s="37">
        <f t="shared" si="4"/>
        <v>170732.64728000015</v>
      </c>
      <c r="AA21" s="37">
        <f t="shared" si="5"/>
        <v>170732.64728000015</v>
      </c>
      <c r="AB21" s="38">
        <f t="shared" si="6"/>
        <v>199997.40338000003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918330.7248</v>
      </c>
      <c r="N22" s="33">
        <v>456620.20077</v>
      </c>
      <c r="O22" s="34">
        <f t="shared" si="0"/>
        <v>49.72284912599932</v>
      </c>
      <c r="P22" s="33">
        <v>438850.8712</v>
      </c>
      <c r="Q22" s="35">
        <f t="shared" si="1"/>
        <v>104.04905874321528</v>
      </c>
      <c r="R22" s="84">
        <v>998989.19176</v>
      </c>
      <c r="S22" s="33">
        <v>453532.24872000003</v>
      </c>
      <c r="T22" s="34">
        <f t="shared" si="2"/>
        <v>45.39911467119836</v>
      </c>
      <c r="U22" s="33">
        <v>409247.75233999995</v>
      </c>
      <c r="V22" s="35">
        <f t="shared" si="3"/>
        <v>110.82095042105664</v>
      </c>
      <c r="W22" s="36"/>
      <c r="X22" s="33"/>
      <c r="Y22" s="37">
        <f t="shared" si="4"/>
        <v>-80658.46695999999</v>
      </c>
      <c r="Z22" s="37">
        <f t="shared" si="4"/>
        <v>3087.9520499999635</v>
      </c>
      <c r="AA22" s="37">
        <f t="shared" si="5"/>
        <v>3087.9520499999635</v>
      </c>
      <c r="AB22" s="38">
        <f t="shared" si="6"/>
        <v>29603.118860000046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1817930.01324</v>
      </c>
      <c r="N23" s="33">
        <v>893879.47992</v>
      </c>
      <c r="O23" s="34">
        <f t="shared" si="0"/>
        <v>49.17018110762614</v>
      </c>
      <c r="P23" s="33">
        <v>744134.32818</v>
      </c>
      <c r="Q23" s="35">
        <f t="shared" si="1"/>
        <v>120.12340327132145</v>
      </c>
      <c r="R23" s="84">
        <v>1912734.92296</v>
      </c>
      <c r="S23" s="33">
        <v>881281.54701</v>
      </c>
      <c r="T23" s="34">
        <f t="shared" si="2"/>
        <v>46.0744213132365</v>
      </c>
      <c r="U23" s="33">
        <v>727061.75476</v>
      </c>
      <c r="V23" s="35">
        <f t="shared" si="3"/>
        <v>121.21137458274191</v>
      </c>
      <c r="W23" s="36"/>
      <c r="X23" s="33"/>
      <c r="Y23" s="37">
        <f t="shared" si="4"/>
        <v>-94804.90972000011</v>
      </c>
      <c r="Z23" s="37">
        <f t="shared" si="4"/>
        <v>12597.932909999974</v>
      </c>
      <c r="AA23" s="37">
        <f t="shared" si="5"/>
        <v>12597.932909999974</v>
      </c>
      <c r="AB23" s="38">
        <f t="shared" si="6"/>
        <v>17072.573419999913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703421.24782</v>
      </c>
      <c r="N24" s="33">
        <v>361069.38908999995</v>
      </c>
      <c r="O24" s="34">
        <f aca="true" t="shared" si="7" ref="O24:O31">N24/M24*100</f>
        <v>51.33046381652587</v>
      </c>
      <c r="P24" s="33">
        <v>289349.81750999996</v>
      </c>
      <c r="Q24" s="35">
        <f aca="true" t="shared" si="8" ref="Q24:Q31">N24/P24*100</f>
        <v>124.7864582038388</v>
      </c>
      <c r="R24" s="84">
        <v>759507.6678200001</v>
      </c>
      <c r="S24" s="33">
        <v>357446.88438</v>
      </c>
      <c r="T24" s="34">
        <f aca="true" t="shared" si="9" ref="T24:T31">S24/R24*100</f>
        <v>47.062972439234585</v>
      </c>
      <c r="U24" s="33">
        <v>264569.82279</v>
      </c>
      <c r="V24" s="35">
        <f aca="true" t="shared" si="10" ref="V24:V31">S24/U24*100</f>
        <v>135.1049339681194</v>
      </c>
      <c r="W24" s="36"/>
      <c r="X24" s="33"/>
      <c r="Y24" s="37">
        <f aca="true" t="shared" si="11" ref="Y24:Z31">M24-R24</f>
        <v>-56086.42000000004</v>
      </c>
      <c r="Z24" s="37">
        <f t="shared" si="11"/>
        <v>3622.50470999995</v>
      </c>
      <c r="AA24" s="37">
        <f aca="true" t="shared" si="12" ref="AA24:AA31">N24-S24</f>
        <v>3622.50470999995</v>
      </c>
      <c r="AB24" s="38">
        <f aca="true" t="shared" si="13" ref="AB24:AB31">P24-U24</f>
        <v>24779.99471999996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801143.52853</v>
      </c>
      <c r="N25" s="33">
        <v>275796.85383</v>
      </c>
      <c r="O25" s="34">
        <f t="shared" si="7"/>
        <v>34.42539869679199</v>
      </c>
      <c r="P25" s="33">
        <v>303788.94701999996</v>
      </c>
      <c r="Q25" s="35">
        <f t="shared" si="8"/>
        <v>90.78567753547757</v>
      </c>
      <c r="R25" s="84">
        <v>794473.6778899999</v>
      </c>
      <c r="S25" s="33">
        <v>290508.60861</v>
      </c>
      <c r="T25" s="34">
        <f t="shared" si="9"/>
        <v>36.56617162969405</v>
      </c>
      <c r="U25" s="33">
        <v>342522.99341000005</v>
      </c>
      <c r="V25" s="35">
        <f t="shared" si="10"/>
        <v>84.81433778148177</v>
      </c>
      <c r="W25" s="36"/>
      <c r="X25" s="33"/>
      <c r="Y25" s="37">
        <f t="shared" si="11"/>
        <v>6669.850640000077</v>
      </c>
      <c r="Z25" s="37"/>
      <c r="AA25" s="37">
        <f t="shared" si="12"/>
        <v>-14711.754780000017</v>
      </c>
      <c r="AB25" s="38">
        <f t="shared" si="13"/>
        <v>-38734.04639000009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685376.65418</v>
      </c>
      <c r="N26" s="33">
        <v>308704.35249</v>
      </c>
      <c r="O26" s="34">
        <f t="shared" si="7"/>
        <v>45.041562271965745</v>
      </c>
      <c r="P26" s="33">
        <v>301221.89333</v>
      </c>
      <c r="Q26" s="35">
        <f t="shared" si="8"/>
        <v>102.4840356314349</v>
      </c>
      <c r="R26" s="84">
        <v>713380.8999600001</v>
      </c>
      <c r="S26" s="33">
        <v>329678.85107</v>
      </c>
      <c r="T26" s="34">
        <f t="shared" si="9"/>
        <v>46.213579742390834</v>
      </c>
      <c r="U26" s="33">
        <v>290722.05135</v>
      </c>
      <c r="V26" s="35">
        <f t="shared" si="10"/>
        <v>113.40001542335702</v>
      </c>
      <c r="W26" s="36"/>
      <c r="X26" s="33"/>
      <c r="Y26" s="37">
        <f t="shared" si="11"/>
        <v>-28004.245780000114</v>
      </c>
      <c r="Z26" s="37">
        <f t="shared" si="11"/>
        <v>-20974.498579999956</v>
      </c>
      <c r="AA26" s="37">
        <f t="shared" si="12"/>
        <v>-20974.498579999956</v>
      </c>
      <c r="AB26" s="38">
        <f t="shared" si="13"/>
        <v>10499.841979999968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1107287.64332</v>
      </c>
      <c r="N27" s="33">
        <v>470883.06103</v>
      </c>
      <c r="O27" s="34">
        <f t="shared" si="7"/>
        <v>42.52581195778028</v>
      </c>
      <c r="P27" s="33">
        <v>476754.24624</v>
      </c>
      <c r="Q27" s="35">
        <f t="shared" si="8"/>
        <v>98.76850908905288</v>
      </c>
      <c r="R27" s="84">
        <v>1151755.86589</v>
      </c>
      <c r="S27" s="33">
        <v>492289.99537</v>
      </c>
      <c r="T27" s="34">
        <f t="shared" si="9"/>
        <v>42.74256463105497</v>
      </c>
      <c r="U27" s="33">
        <v>481862.32419</v>
      </c>
      <c r="V27" s="35">
        <f t="shared" si="10"/>
        <v>102.16403538033995</v>
      </c>
      <c r="W27" s="36"/>
      <c r="X27" s="33"/>
      <c r="Y27" s="37">
        <f t="shared" si="11"/>
        <v>-44468.22256999998</v>
      </c>
      <c r="Z27" s="37">
        <f t="shared" si="11"/>
        <v>-21406.934340000036</v>
      </c>
      <c r="AA27" s="37">
        <f t="shared" si="12"/>
        <v>-21406.934340000036</v>
      </c>
      <c r="AB27" s="38">
        <f t="shared" si="13"/>
        <v>-5108.077950000006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402548.498</v>
      </c>
      <c r="N28" s="33">
        <v>193601.67289</v>
      </c>
      <c r="O28" s="34">
        <f t="shared" si="7"/>
        <v>48.093999568220966</v>
      </c>
      <c r="P28" s="33">
        <v>181146.65933000002</v>
      </c>
      <c r="Q28" s="35">
        <f t="shared" si="8"/>
        <v>106.87565180946027</v>
      </c>
      <c r="R28" s="84">
        <v>415703.43313</v>
      </c>
      <c r="S28" s="33">
        <v>188968.60183</v>
      </c>
      <c r="T28" s="34">
        <f t="shared" si="9"/>
        <v>45.45755141043186</v>
      </c>
      <c r="U28" s="33">
        <v>167640.07544</v>
      </c>
      <c r="V28" s="35">
        <f t="shared" si="10"/>
        <v>112.72280887133918</v>
      </c>
      <c r="W28" s="36"/>
      <c r="X28" s="33"/>
      <c r="Y28" s="37">
        <f t="shared" si="11"/>
        <v>-13154.935129999998</v>
      </c>
      <c r="Z28" s="37">
        <f t="shared" si="11"/>
        <v>4633.0710599999875</v>
      </c>
      <c r="AA28" s="37">
        <f t="shared" si="12"/>
        <v>4633.0710599999875</v>
      </c>
      <c r="AB28" s="38">
        <f t="shared" si="13"/>
        <v>13506.583890000038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58</v>
      </c>
      <c r="M29" s="33">
        <v>355094.45803</v>
      </c>
      <c r="N29" s="33">
        <v>159151.70059999998</v>
      </c>
      <c r="O29" s="34">
        <f t="shared" si="7"/>
        <v>44.819539421410546</v>
      </c>
      <c r="P29" s="33">
        <v>144723.45799</v>
      </c>
      <c r="Q29" s="35">
        <f t="shared" si="8"/>
        <v>109.96952588777759</v>
      </c>
      <c r="R29" s="84">
        <v>380310.46089999995</v>
      </c>
      <c r="S29" s="33">
        <v>166789.34642</v>
      </c>
      <c r="T29" s="34">
        <f t="shared" si="9"/>
        <v>43.856102728622055</v>
      </c>
      <c r="U29" s="33">
        <v>134268.57272</v>
      </c>
      <c r="V29" s="35">
        <f t="shared" si="10"/>
        <v>124.2206892061167</v>
      </c>
      <c r="W29" s="36"/>
      <c r="X29" s="33"/>
      <c r="Y29" s="37">
        <f t="shared" si="11"/>
        <v>-25216.002869999968</v>
      </c>
      <c r="Z29" s="37">
        <f t="shared" si="11"/>
        <v>-7637.645820000005</v>
      </c>
      <c r="AA29" s="37">
        <f t="shared" si="12"/>
        <v>-7637.645820000005</v>
      </c>
      <c r="AB29" s="38">
        <f t="shared" si="13"/>
        <v>10454.885269999999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49</v>
      </c>
      <c r="M30" s="33">
        <v>478667.57511000003</v>
      </c>
      <c r="N30" s="33">
        <v>215573.02015</v>
      </c>
      <c r="O30" s="34">
        <f t="shared" si="7"/>
        <v>45.03606079865767</v>
      </c>
      <c r="P30" s="33">
        <v>199886.54807</v>
      </c>
      <c r="Q30" s="35">
        <f t="shared" si="8"/>
        <v>107.84768771658742</v>
      </c>
      <c r="R30" s="84">
        <v>487100.74343000003</v>
      </c>
      <c r="S30" s="33">
        <v>207488.92944</v>
      </c>
      <c r="T30" s="34">
        <f t="shared" si="9"/>
        <v>42.59671787378779</v>
      </c>
      <c r="U30" s="33">
        <v>187592.29429</v>
      </c>
      <c r="V30" s="35">
        <f t="shared" si="10"/>
        <v>110.60631793288998</v>
      </c>
      <c r="W30" s="36"/>
      <c r="X30" s="33"/>
      <c r="Y30" s="37">
        <f t="shared" si="11"/>
        <v>-8433.168319999997</v>
      </c>
      <c r="Z30" s="37">
        <f t="shared" si="11"/>
        <v>8084.0907099999895</v>
      </c>
      <c r="AA30" s="37">
        <f t="shared" si="12"/>
        <v>8084.0907099999895</v>
      </c>
      <c r="AB30" s="38">
        <f t="shared" si="13"/>
        <v>12294.25378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50</v>
      </c>
      <c r="M31" s="33">
        <v>380638.2324</v>
      </c>
      <c r="N31" s="33">
        <v>161831.44156</v>
      </c>
      <c r="O31" s="34">
        <f t="shared" si="7"/>
        <v>42.51581364794085</v>
      </c>
      <c r="P31" s="33">
        <v>140417.47362</v>
      </c>
      <c r="Q31" s="35">
        <f t="shared" si="8"/>
        <v>115.25021593676499</v>
      </c>
      <c r="R31" s="84">
        <v>401660.92952</v>
      </c>
      <c r="S31" s="33">
        <v>151793.11084</v>
      </c>
      <c r="T31" s="34">
        <f t="shared" si="9"/>
        <v>37.79135576402677</v>
      </c>
      <c r="U31" s="33">
        <v>120553.95545000001</v>
      </c>
      <c r="V31" s="35">
        <f t="shared" si="10"/>
        <v>125.91300739439986</v>
      </c>
      <c r="W31" s="36"/>
      <c r="X31" s="33"/>
      <c r="Y31" s="37">
        <f t="shared" si="11"/>
        <v>-21022.697120000026</v>
      </c>
      <c r="Z31" s="37">
        <f t="shared" si="11"/>
        <v>10038.330719999998</v>
      </c>
      <c r="AA31" s="37">
        <f t="shared" si="12"/>
        <v>10038.330719999998</v>
      </c>
      <c r="AB31" s="38">
        <f t="shared" si="13"/>
        <v>19863.518169999996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198653.246</v>
      </c>
      <c r="N32" s="33">
        <v>93904.63061</v>
      </c>
      <c r="O32" s="34">
        <f t="shared" si="0"/>
        <v>47.270624820296156</v>
      </c>
      <c r="P32" s="33">
        <v>88426.59748000001</v>
      </c>
      <c r="Q32" s="35">
        <f t="shared" si="1"/>
        <v>106.19500612498291</v>
      </c>
      <c r="R32" s="84">
        <v>209810.31508</v>
      </c>
      <c r="S32" s="33">
        <v>89421.36503</v>
      </c>
      <c r="T32" s="34">
        <f t="shared" si="2"/>
        <v>42.620099491249476</v>
      </c>
      <c r="U32" s="33">
        <v>81824.77822</v>
      </c>
      <c r="V32" s="35">
        <f t="shared" si="3"/>
        <v>109.28396871370096</v>
      </c>
      <c r="W32" s="36"/>
      <c r="X32" s="33"/>
      <c r="Y32" s="37">
        <f t="shared" si="4"/>
        <v>-11157.069079999987</v>
      </c>
      <c r="Z32" s="37">
        <f t="shared" si="4"/>
        <v>4483.265579999992</v>
      </c>
      <c r="AA32" s="37">
        <f t="shared" si="5"/>
        <v>4483.265579999992</v>
      </c>
      <c r="AB32" s="38">
        <f t="shared" si="6"/>
        <v>6601.819260000018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54</v>
      </c>
      <c r="M33" s="33">
        <v>818745.8805</v>
      </c>
      <c r="N33" s="33">
        <v>341567.07756</v>
      </c>
      <c r="O33" s="34">
        <f>N33/M33*100</f>
        <v>41.71832624689463</v>
      </c>
      <c r="P33" s="33">
        <v>335110.71803</v>
      </c>
      <c r="Q33" s="35">
        <f>N33/P33*100</f>
        <v>101.92663474566099</v>
      </c>
      <c r="R33" s="84">
        <v>849457.4845</v>
      </c>
      <c r="S33" s="33">
        <v>335176.18125</v>
      </c>
      <c r="T33" s="34">
        <f>S33/R33*100</f>
        <v>39.45767591267836</v>
      </c>
      <c r="U33" s="33">
        <v>317109.7445</v>
      </c>
      <c r="V33" s="35">
        <f>S33/U33*100</f>
        <v>105.69721904272798</v>
      </c>
      <c r="W33" s="36"/>
      <c r="X33" s="33"/>
      <c r="Y33" s="37">
        <f>M33-R33</f>
        <v>-30711.60400000005</v>
      </c>
      <c r="Z33" s="37">
        <f>N33-S33</f>
        <v>6390.896309999982</v>
      </c>
      <c r="AA33" s="37">
        <f>N33-S33</f>
        <v>6390.896309999982</v>
      </c>
      <c r="AB33" s="38">
        <f>P33-U33</f>
        <v>18000.973530000017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55</v>
      </c>
      <c r="M34" s="33">
        <v>174201.9768</v>
      </c>
      <c r="N34" s="33">
        <v>70829.57809000001</v>
      </c>
      <c r="O34" s="34">
        <f>N34/M34*100</f>
        <v>40.65945713768732</v>
      </c>
      <c r="P34" s="33">
        <v>77446.20893000001</v>
      </c>
      <c r="Q34" s="35">
        <f>N34/P34*100</f>
        <v>91.45648194867684</v>
      </c>
      <c r="R34" s="84">
        <v>188289.07321</v>
      </c>
      <c r="S34" s="33">
        <v>76708.11446</v>
      </c>
      <c r="T34" s="34">
        <f>S34/R34*100</f>
        <v>40.739546460270134</v>
      </c>
      <c r="U34" s="33">
        <v>74239.48426000001</v>
      </c>
      <c r="V34" s="35">
        <f>S34/U34*100</f>
        <v>103.3252254169148</v>
      </c>
      <c r="W34" s="36"/>
      <c r="X34" s="33"/>
      <c r="Y34" s="37">
        <f>M34-R34</f>
        <v>-14087.096409999998</v>
      </c>
      <c r="Z34" s="37">
        <f>N34-S34</f>
        <v>-5878.536369999987</v>
      </c>
      <c r="AA34" s="37">
        <f>N34-S34</f>
        <v>-5878.536369999987</v>
      </c>
      <c r="AB34" s="38">
        <f>P34-U34</f>
        <v>3206.724669999996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531854.0738</v>
      </c>
      <c r="N35" s="33">
        <v>239489.31557</v>
      </c>
      <c r="O35" s="34">
        <f t="shared" si="0"/>
        <v>45.02914001558598</v>
      </c>
      <c r="P35" s="33">
        <v>201418.67925</v>
      </c>
      <c r="Q35" s="35">
        <f t="shared" si="1"/>
        <v>118.90124414565688</v>
      </c>
      <c r="R35" s="84">
        <v>554082.6410599999</v>
      </c>
      <c r="S35" s="33">
        <v>239219.40242</v>
      </c>
      <c r="T35" s="34">
        <f t="shared" si="2"/>
        <v>43.17395722095825</v>
      </c>
      <c r="U35" s="33">
        <v>202468.18136000002</v>
      </c>
      <c r="V35" s="85">
        <f t="shared" si="3"/>
        <v>118.15160328558206</v>
      </c>
      <c r="W35" s="36"/>
      <c r="X35" s="33"/>
      <c r="Y35" s="37">
        <f>M35-R35</f>
        <v>-22228.567259999923</v>
      </c>
      <c r="Z35" s="37">
        <f t="shared" si="4"/>
        <v>269.9131500000076</v>
      </c>
      <c r="AA35" s="37">
        <f t="shared" si="5"/>
        <v>269.9131500000076</v>
      </c>
      <c r="AB35" s="38">
        <f t="shared" si="6"/>
        <v>-1049.5021100000304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51</v>
      </c>
      <c r="M36" s="33">
        <v>273554.43705</v>
      </c>
      <c r="N36" s="33">
        <v>124707.89682</v>
      </c>
      <c r="O36" s="34">
        <f t="shared" si="0"/>
        <v>45.58796346527767</v>
      </c>
      <c r="P36" s="33">
        <v>107306.13975</v>
      </c>
      <c r="Q36" s="35">
        <f t="shared" si="1"/>
        <v>116.21692580736043</v>
      </c>
      <c r="R36" s="84">
        <v>292951.41409</v>
      </c>
      <c r="S36" s="33">
        <v>113241.39443</v>
      </c>
      <c r="T36" s="34">
        <f t="shared" si="2"/>
        <v>38.65534999438856</v>
      </c>
      <c r="U36" s="33">
        <v>101487.4587</v>
      </c>
      <c r="V36" s="35">
        <f t="shared" si="3"/>
        <v>111.5816632720551</v>
      </c>
      <c r="W36" s="36"/>
      <c r="X36" s="33"/>
      <c r="Y36" s="37">
        <f t="shared" si="4"/>
        <v>-19396.97703999997</v>
      </c>
      <c r="Z36" s="37">
        <f t="shared" si="4"/>
        <v>11466.502389999994</v>
      </c>
      <c r="AA36" s="37">
        <f t="shared" si="5"/>
        <v>11466.502389999994</v>
      </c>
      <c r="AB36" s="38">
        <f t="shared" si="6"/>
        <v>5818.681049999999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56</v>
      </c>
      <c r="M37" s="33">
        <v>484276.3</v>
      </c>
      <c r="N37" s="33">
        <v>223313.45166999998</v>
      </c>
      <c r="O37" s="34">
        <f>N37/M37*100</f>
        <v>46.11281858517544</v>
      </c>
      <c r="P37" s="33">
        <v>210625.43631</v>
      </c>
      <c r="Q37" s="35">
        <f>N37/P37*100</f>
        <v>106.02397107504417</v>
      </c>
      <c r="R37" s="84">
        <v>500563.7</v>
      </c>
      <c r="S37" s="33">
        <v>221067.45136</v>
      </c>
      <c r="T37" s="34">
        <f>S37/R37*100</f>
        <v>44.16370011648867</v>
      </c>
      <c r="U37" s="33">
        <v>199166.93418</v>
      </c>
      <c r="V37" s="35">
        <f>S37/U37*100</f>
        <v>110.99606080204411</v>
      </c>
      <c r="W37" s="36"/>
      <c r="X37" s="33"/>
      <c r="Y37" s="37">
        <f>M37-R37</f>
        <v>-16287.400000000023</v>
      </c>
      <c r="Z37" s="37">
        <f>N37-S37</f>
        <v>2246.000309999974</v>
      </c>
      <c r="AA37" s="37">
        <f>N37-S37</f>
        <v>2246.000309999974</v>
      </c>
      <c r="AB37" s="38">
        <f>P37-U37</f>
        <v>11458.502129999979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52</v>
      </c>
      <c r="M38" s="33">
        <v>228976.462</v>
      </c>
      <c r="N38" s="33">
        <v>114540.27044</v>
      </c>
      <c r="O38" s="34">
        <f t="shared" si="0"/>
        <v>50.02272698230441</v>
      </c>
      <c r="P38" s="33">
        <v>99684.67951</v>
      </c>
      <c r="Q38" s="35">
        <f t="shared" si="1"/>
        <v>114.90258182403016</v>
      </c>
      <c r="R38" s="84">
        <v>237064.039</v>
      </c>
      <c r="S38" s="33">
        <v>106391.71883</v>
      </c>
      <c r="T38" s="34">
        <f t="shared" si="2"/>
        <v>44.87889402323057</v>
      </c>
      <c r="U38" s="33">
        <v>88908.88112</v>
      </c>
      <c r="V38" s="35">
        <f t="shared" si="3"/>
        <v>119.66376979415978</v>
      </c>
      <c r="W38" s="36"/>
      <c r="X38" s="33"/>
      <c r="Y38" s="37">
        <f t="shared" si="4"/>
        <v>-8087.57699999999</v>
      </c>
      <c r="Z38" s="37">
        <f t="shared" si="4"/>
        <v>8148.551609999995</v>
      </c>
      <c r="AA38" s="37">
        <f t="shared" si="5"/>
        <v>8148.551609999995</v>
      </c>
      <c r="AB38" s="38">
        <f t="shared" si="6"/>
        <v>10775.798389999996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53</v>
      </c>
      <c r="M39" s="33">
        <v>431034.51118000003</v>
      </c>
      <c r="N39" s="33">
        <v>268787.54543</v>
      </c>
      <c r="O39" s="34">
        <f t="shared" si="0"/>
        <v>62.35870642797655</v>
      </c>
      <c r="P39" s="33">
        <v>178550.10797</v>
      </c>
      <c r="Q39" s="35">
        <f t="shared" si="1"/>
        <v>150.5389990999959</v>
      </c>
      <c r="R39" s="84">
        <v>454990.00538</v>
      </c>
      <c r="S39" s="33">
        <v>192118.68558000002</v>
      </c>
      <c r="T39" s="34">
        <f t="shared" si="2"/>
        <v>42.22481445928592</v>
      </c>
      <c r="U39" s="33">
        <v>160946.92311</v>
      </c>
      <c r="V39" s="35">
        <f t="shared" si="3"/>
        <v>119.36772811040042</v>
      </c>
      <c r="W39" s="36"/>
      <c r="X39" s="33"/>
      <c r="Y39" s="37">
        <f t="shared" si="4"/>
        <v>-23955.494199999957</v>
      </c>
      <c r="Z39" s="37">
        <f t="shared" si="4"/>
        <v>76668.85984999998</v>
      </c>
      <c r="AA39" s="37">
        <f t="shared" si="5"/>
        <v>76668.85984999998</v>
      </c>
      <c r="AB39" s="38">
        <f t="shared" si="6"/>
        <v>17603.18486000001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57</v>
      </c>
      <c r="M40" s="33">
        <v>345161.296</v>
      </c>
      <c r="N40" s="33">
        <v>165619.11111000003</v>
      </c>
      <c r="O40" s="34">
        <f>N40/M40*100</f>
        <v>47.983106167847986</v>
      </c>
      <c r="P40" s="33">
        <v>154538.58846</v>
      </c>
      <c r="Q40" s="35">
        <f>N40/P40*100</f>
        <v>107.17006849901962</v>
      </c>
      <c r="R40" s="84">
        <v>350467.11855</v>
      </c>
      <c r="S40" s="33">
        <v>166354.44685</v>
      </c>
      <c r="T40" s="34">
        <f>S40/R40*100</f>
        <v>47.4664920173579</v>
      </c>
      <c r="U40" s="33">
        <v>143605.88688</v>
      </c>
      <c r="V40" s="35">
        <f>S40/U40*100</f>
        <v>115.84096617780659</v>
      </c>
      <c r="W40" s="36"/>
      <c r="X40" s="33"/>
      <c r="Y40" s="37">
        <f>M40-R40</f>
        <v>-5305.822550000041</v>
      </c>
      <c r="Z40" s="37">
        <f>N40-S40</f>
        <v>-735.3357399999804</v>
      </c>
      <c r="AA40" s="37">
        <f>N40-S40</f>
        <v>-735.3357399999804</v>
      </c>
      <c r="AB40" s="38">
        <f>P40-U40</f>
        <v>10932.701579999994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791028.78568</v>
      </c>
      <c r="N41" s="33">
        <v>387019.55111</v>
      </c>
      <c r="O41" s="34">
        <f t="shared" si="0"/>
        <v>48.92610207317582</v>
      </c>
      <c r="P41" s="33">
        <v>352709.55908</v>
      </c>
      <c r="Q41" s="35">
        <f t="shared" si="1"/>
        <v>109.72754810487515</v>
      </c>
      <c r="R41" s="84">
        <v>896622.61642</v>
      </c>
      <c r="S41" s="33">
        <v>378144.62968</v>
      </c>
      <c r="T41" s="34">
        <f t="shared" si="2"/>
        <v>42.17433541770798</v>
      </c>
      <c r="U41" s="33">
        <v>359855.00808999996</v>
      </c>
      <c r="V41" s="35">
        <f t="shared" si="3"/>
        <v>105.08249744447792</v>
      </c>
      <c r="W41" s="36"/>
      <c r="X41" s="33"/>
      <c r="Y41" s="37">
        <f t="shared" si="4"/>
        <v>-105593.83074</v>
      </c>
      <c r="Z41" s="37">
        <f t="shared" si="4"/>
        <v>8874.921429999988</v>
      </c>
      <c r="AA41" s="37">
        <f t="shared" si="5"/>
        <v>8874.921429999988</v>
      </c>
      <c r="AB41" s="38">
        <f t="shared" si="6"/>
        <v>-7145.449009999982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209117.39</v>
      </c>
      <c r="N42" s="33">
        <v>116228.71732</v>
      </c>
      <c r="O42" s="34">
        <f t="shared" si="0"/>
        <v>55.580608250705495</v>
      </c>
      <c r="P42" s="33">
        <v>211864.69692</v>
      </c>
      <c r="Q42" s="35">
        <f t="shared" si="1"/>
        <v>54.85987944649783</v>
      </c>
      <c r="R42" s="84">
        <v>329896.839</v>
      </c>
      <c r="S42" s="33">
        <v>117244.85545999999</v>
      </c>
      <c r="T42" s="34">
        <f t="shared" si="2"/>
        <v>35.53985416028797</v>
      </c>
      <c r="U42" s="33">
        <v>88032.35439000001</v>
      </c>
      <c r="V42" s="35">
        <f t="shared" si="3"/>
        <v>133.18382346175028</v>
      </c>
      <c r="W42" s="36"/>
      <c r="X42" s="33"/>
      <c r="Y42" s="37">
        <f t="shared" si="4"/>
        <v>-120779.44899999996</v>
      </c>
      <c r="Z42" s="37">
        <f t="shared" si="4"/>
        <v>-1016.1381399999955</v>
      </c>
      <c r="AA42" s="37">
        <f t="shared" si="5"/>
        <v>-1016.1381399999955</v>
      </c>
      <c r="AB42" s="38">
        <f t="shared" si="6"/>
        <v>123832.34252999998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967636.6059099999</v>
      </c>
      <c r="N43" s="33">
        <v>424785.204</v>
      </c>
      <c r="O43" s="34">
        <f t="shared" si="0"/>
        <v>43.89924909884087</v>
      </c>
      <c r="P43" s="33">
        <v>394182.69927</v>
      </c>
      <c r="Q43" s="35">
        <f t="shared" si="1"/>
        <v>107.76353320089234</v>
      </c>
      <c r="R43" s="84">
        <v>1005111.79871</v>
      </c>
      <c r="S43" s="33">
        <v>418014.1843</v>
      </c>
      <c r="T43" s="34">
        <f t="shared" si="2"/>
        <v>41.58882472939785</v>
      </c>
      <c r="U43" s="33">
        <v>387474.01492000005</v>
      </c>
      <c r="V43" s="35">
        <f t="shared" si="3"/>
        <v>107.88186257762484</v>
      </c>
      <c r="W43" s="36"/>
      <c r="X43" s="33"/>
      <c r="Y43" s="37">
        <f t="shared" si="4"/>
        <v>-37475.19280000008</v>
      </c>
      <c r="Z43" s="37">
        <f t="shared" si="4"/>
        <v>6771.019700000004</v>
      </c>
      <c r="AA43" s="37">
        <f t="shared" si="5"/>
        <v>6771.019700000004</v>
      </c>
      <c r="AB43" s="38">
        <f t="shared" si="6"/>
        <v>6708.684349999938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201073.974</v>
      </c>
      <c r="N44" s="33">
        <v>96276.91189</v>
      </c>
      <c r="O44" s="34">
        <f t="shared" si="0"/>
        <v>47.88133937711899</v>
      </c>
      <c r="P44" s="33">
        <v>119626.06731</v>
      </c>
      <c r="Q44" s="35">
        <f t="shared" si="1"/>
        <v>80.48154892570965</v>
      </c>
      <c r="R44" s="84">
        <v>205439.82382</v>
      </c>
      <c r="S44" s="33">
        <v>90470.46254000001</v>
      </c>
      <c r="T44" s="34">
        <f t="shared" si="2"/>
        <v>44.03745138492108</v>
      </c>
      <c r="U44" s="33">
        <v>117288.42215000001</v>
      </c>
      <c r="V44" s="35">
        <f t="shared" si="3"/>
        <v>77.13503249647049</v>
      </c>
      <c r="W44" s="36"/>
      <c r="X44" s="33"/>
      <c r="Y44" s="37">
        <f t="shared" si="4"/>
        <v>-4365.849820000003</v>
      </c>
      <c r="Z44" s="37">
        <f t="shared" si="4"/>
        <v>5806.449349999995</v>
      </c>
      <c r="AA44" s="37">
        <f t="shared" si="5"/>
        <v>5806.449349999995</v>
      </c>
      <c r="AB44" s="38">
        <f t="shared" si="6"/>
        <v>2337.6451599999855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567767.1543099999</v>
      </c>
      <c r="N45" s="33">
        <v>284688.625</v>
      </c>
      <c r="O45" s="34">
        <f t="shared" si="0"/>
        <v>50.14179190164292</v>
      </c>
      <c r="P45" s="33">
        <v>252895.73891999997</v>
      </c>
      <c r="Q45" s="35">
        <f t="shared" si="1"/>
        <v>112.57153885461757</v>
      </c>
      <c r="R45" s="84">
        <v>653024.1947100001</v>
      </c>
      <c r="S45" s="33">
        <v>267271.12651</v>
      </c>
      <c r="T45" s="34">
        <f t="shared" si="2"/>
        <v>40.92821195219141</v>
      </c>
      <c r="U45" s="33">
        <v>233217.91528000002</v>
      </c>
      <c r="V45" s="35">
        <f t="shared" si="3"/>
        <v>114.60145597696297</v>
      </c>
      <c r="W45" s="36"/>
      <c r="X45" s="33"/>
      <c r="Y45" s="37">
        <f t="shared" si="4"/>
        <v>-85257.04040000017</v>
      </c>
      <c r="Z45" s="37">
        <f t="shared" si="4"/>
        <v>17417.498490000027</v>
      </c>
      <c r="AA45" s="37">
        <f t="shared" si="5"/>
        <v>17417.498490000027</v>
      </c>
      <c r="AB45" s="38">
        <f t="shared" si="6"/>
        <v>19677.82363999996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1879735.9289000002</v>
      </c>
      <c r="N46" s="33">
        <v>864424.58964</v>
      </c>
      <c r="O46" s="34">
        <f t="shared" si="0"/>
        <v>45.98649078042847</v>
      </c>
      <c r="P46" s="33">
        <v>790919.52249</v>
      </c>
      <c r="Q46" s="35">
        <f t="shared" si="1"/>
        <v>109.29362154553839</v>
      </c>
      <c r="R46" s="84">
        <v>2096663.09557</v>
      </c>
      <c r="S46" s="33">
        <v>829215.5801</v>
      </c>
      <c r="T46" s="34">
        <f t="shared" si="2"/>
        <v>39.549300116553496</v>
      </c>
      <c r="U46" s="33">
        <v>693768.2850599999</v>
      </c>
      <c r="V46" s="35">
        <f t="shared" si="3"/>
        <v>119.5234198444638</v>
      </c>
      <c r="W46" s="36"/>
      <c r="X46" s="33"/>
      <c r="Y46" s="37">
        <f t="shared" si="4"/>
        <v>-216927.16666999971</v>
      </c>
      <c r="Z46" s="37">
        <f t="shared" si="4"/>
        <v>35209.00954</v>
      </c>
      <c r="AA46" s="37">
        <f t="shared" si="5"/>
        <v>35209.00954</v>
      </c>
      <c r="AB46" s="38">
        <f t="shared" si="6"/>
        <v>97151.2374300001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648561.102</v>
      </c>
      <c r="N47" s="33">
        <v>268149.54227000003</v>
      </c>
      <c r="O47" s="34">
        <f t="shared" si="0"/>
        <v>41.345301382258974</v>
      </c>
      <c r="P47" s="33">
        <v>244290.20219</v>
      </c>
      <c r="Q47" s="35">
        <f t="shared" si="1"/>
        <v>109.76680188812611</v>
      </c>
      <c r="R47" s="84">
        <v>680785.062</v>
      </c>
      <c r="S47" s="33">
        <v>262158.54695</v>
      </c>
      <c r="T47" s="34">
        <f t="shared" si="2"/>
        <v>38.50826958215484</v>
      </c>
      <c r="U47" s="33">
        <v>232217.31331</v>
      </c>
      <c r="V47" s="35">
        <f t="shared" si="3"/>
        <v>112.89362675556829</v>
      </c>
      <c r="W47" s="36"/>
      <c r="X47" s="33"/>
      <c r="Y47" s="37">
        <f t="shared" si="4"/>
        <v>-32223.96000000008</v>
      </c>
      <c r="Z47" s="37">
        <f t="shared" si="4"/>
        <v>5990.9953200000455</v>
      </c>
      <c r="AA47" s="37">
        <f t="shared" si="5"/>
        <v>5990.9953200000455</v>
      </c>
      <c r="AB47" s="38">
        <f t="shared" si="6"/>
        <v>12072.888880000013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320502.49039999995</v>
      </c>
      <c r="N48" s="33">
        <v>171699.21833</v>
      </c>
      <c r="O48" s="34">
        <f t="shared" si="0"/>
        <v>53.57188273816921</v>
      </c>
      <c r="P48" s="33">
        <v>148143.39489</v>
      </c>
      <c r="Q48" s="35">
        <f t="shared" si="1"/>
        <v>115.90069098760074</v>
      </c>
      <c r="R48" s="84">
        <v>370481.64792</v>
      </c>
      <c r="S48" s="33">
        <v>132394.071</v>
      </c>
      <c r="T48" s="34">
        <f t="shared" si="2"/>
        <v>35.73566241224141</v>
      </c>
      <c r="U48" s="33">
        <v>126931.89464</v>
      </c>
      <c r="V48" s="35">
        <f t="shared" si="3"/>
        <v>104.3032339314651</v>
      </c>
      <c r="W48" s="36"/>
      <c r="X48" s="33"/>
      <c r="Y48" s="37">
        <f t="shared" si="4"/>
        <v>-49979.157520000066</v>
      </c>
      <c r="Z48" s="37">
        <f t="shared" si="4"/>
        <v>39305.14733000001</v>
      </c>
      <c r="AA48" s="37">
        <f t="shared" si="5"/>
        <v>39305.14733000001</v>
      </c>
      <c r="AB48" s="38">
        <f t="shared" si="6"/>
        <v>21211.500249999997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507578.88558</v>
      </c>
      <c r="N49" s="33">
        <v>220627.85291999998</v>
      </c>
      <c r="O49" s="34">
        <f t="shared" si="0"/>
        <v>43.46671210877754</v>
      </c>
      <c r="P49" s="33">
        <v>206086.57645</v>
      </c>
      <c r="Q49" s="35">
        <f t="shared" si="1"/>
        <v>107.05590665849502</v>
      </c>
      <c r="R49" s="84">
        <v>689261.7273799999</v>
      </c>
      <c r="S49" s="33">
        <v>226445.67632</v>
      </c>
      <c r="T49" s="34">
        <f t="shared" si="2"/>
        <v>32.85336575712077</v>
      </c>
      <c r="U49" s="33">
        <v>188381.16116999998</v>
      </c>
      <c r="V49" s="35">
        <f t="shared" si="3"/>
        <v>120.20611557630735</v>
      </c>
      <c r="W49" s="36"/>
      <c r="X49" s="33"/>
      <c r="Y49" s="37">
        <f t="shared" si="4"/>
        <v>-181682.84179999994</v>
      </c>
      <c r="Z49" s="37">
        <f t="shared" si="4"/>
        <v>-5817.823400000023</v>
      </c>
      <c r="AA49" s="37">
        <f t="shared" si="5"/>
        <v>-5817.823400000023</v>
      </c>
      <c r="AB49" s="38">
        <f t="shared" si="6"/>
        <v>17705.415280000016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2665646.337</v>
      </c>
      <c r="N50" s="33">
        <v>1249712.42094</v>
      </c>
      <c r="O50" s="34">
        <f t="shared" si="0"/>
        <v>46.8821540049632</v>
      </c>
      <c r="P50" s="33">
        <v>1176748.9536199998</v>
      </c>
      <c r="Q50" s="35">
        <f t="shared" si="1"/>
        <v>106.20042763543955</v>
      </c>
      <c r="R50" s="84">
        <v>2871333.32477</v>
      </c>
      <c r="S50" s="33">
        <v>1181410.2965799998</v>
      </c>
      <c r="T50" s="34">
        <f t="shared" si="2"/>
        <v>41.145006969005706</v>
      </c>
      <c r="U50" s="33">
        <v>1086126.3122699999</v>
      </c>
      <c r="V50" s="35">
        <f t="shared" si="3"/>
        <v>108.77282717797867</v>
      </c>
      <c r="W50" s="36"/>
      <c r="X50" s="33"/>
      <c r="Y50" s="37">
        <f t="shared" si="4"/>
        <v>-205686.98777</v>
      </c>
      <c r="Z50" s="37">
        <f t="shared" si="4"/>
        <v>68302.12436000025</v>
      </c>
      <c r="AA50" s="37">
        <f t="shared" si="5"/>
        <v>68302.12436000025</v>
      </c>
      <c r="AB50" s="38">
        <f t="shared" si="6"/>
        <v>90622.64134999993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420301.80424</v>
      </c>
      <c r="N51" s="33">
        <v>201793.00311000002</v>
      </c>
      <c r="O51" s="34">
        <f t="shared" si="0"/>
        <v>48.011452978387055</v>
      </c>
      <c r="P51" s="33">
        <v>181486.79763999998</v>
      </c>
      <c r="Q51" s="35">
        <f t="shared" si="1"/>
        <v>111.18880587131177</v>
      </c>
      <c r="R51" s="84">
        <v>441024.7364</v>
      </c>
      <c r="S51" s="33">
        <v>193556.65928</v>
      </c>
      <c r="T51" s="34">
        <f t="shared" si="2"/>
        <v>43.88793718464994</v>
      </c>
      <c r="U51" s="33">
        <v>172816.66347</v>
      </c>
      <c r="V51" s="35">
        <f t="shared" si="3"/>
        <v>112.00115509324154</v>
      </c>
      <c r="W51" s="36"/>
      <c r="X51" s="33"/>
      <c r="Y51" s="37">
        <f t="shared" si="4"/>
        <v>-20722.932159999968</v>
      </c>
      <c r="Z51" s="37">
        <f t="shared" si="4"/>
        <v>8236.343830000027</v>
      </c>
      <c r="AA51" s="37">
        <f t="shared" si="5"/>
        <v>8236.343830000027</v>
      </c>
      <c r="AB51" s="38">
        <f t="shared" si="6"/>
        <v>8670.134169999976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548866.3687999999</v>
      </c>
      <c r="N52" s="33">
        <v>239834.07971000002</v>
      </c>
      <c r="O52" s="34">
        <f t="shared" si="0"/>
        <v>43.69626075548319</v>
      </c>
      <c r="P52" s="33">
        <v>218471.87428999998</v>
      </c>
      <c r="Q52" s="35">
        <f t="shared" si="1"/>
        <v>109.77801169574981</v>
      </c>
      <c r="R52" s="84">
        <v>574893.1207999999</v>
      </c>
      <c r="S52" s="33">
        <v>227225.58663</v>
      </c>
      <c r="T52" s="34">
        <f t="shared" si="2"/>
        <v>39.52484008050076</v>
      </c>
      <c r="U52" s="33">
        <v>190833.13363</v>
      </c>
      <c r="V52" s="35">
        <f t="shared" si="3"/>
        <v>119.0703010047302</v>
      </c>
      <c r="W52" s="36"/>
      <c r="X52" s="33"/>
      <c r="Y52" s="37">
        <f t="shared" si="4"/>
        <v>-26026.75199999998</v>
      </c>
      <c r="Z52" s="37">
        <f t="shared" si="4"/>
        <v>12608.493080000015</v>
      </c>
      <c r="AA52" s="37">
        <f t="shared" si="5"/>
        <v>12608.493080000015</v>
      </c>
      <c r="AB52" s="38">
        <f t="shared" si="6"/>
        <v>27638.74065999998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470171.49179</v>
      </c>
      <c r="N53" s="33">
        <v>212423.19771</v>
      </c>
      <c r="O53" s="34">
        <f t="shared" si="0"/>
        <v>45.17993996217828</v>
      </c>
      <c r="P53" s="33">
        <v>179871.06589</v>
      </c>
      <c r="Q53" s="35">
        <f t="shared" si="1"/>
        <v>118.09748091441634</v>
      </c>
      <c r="R53" s="84">
        <v>527824.93879</v>
      </c>
      <c r="S53" s="33">
        <v>208076.32171000002</v>
      </c>
      <c r="T53" s="34">
        <f t="shared" si="2"/>
        <v>39.421464659665325</v>
      </c>
      <c r="U53" s="33">
        <v>182654.60614</v>
      </c>
      <c r="V53" s="35">
        <f t="shared" si="3"/>
        <v>113.91791650220688</v>
      </c>
      <c r="W53" s="36"/>
      <c r="X53" s="33"/>
      <c r="Y53" s="37">
        <f t="shared" si="4"/>
        <v>-57653.447000000044</v>
      </c>
      <c r="Z53" s="37">
        <f t="shared" si="4"/>
        <v>4346.875999999989</v>
      </c>
      <c r="AA53" s="37">
        <f t="shared" si="5"/>
        <v>4346.875999999989</v>
      </c>
      <c r="AB53" s="38">
        <f t="shared" si="6"/>
        <v>-2783.540249999991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308208.54433</v>
      </c>
      <c r="N54" s="33">
        <v>144777.78587999998</v>
      </c>
      <c r="O54" s="34">
        <f t="shared" si="0"/>
        <v>46.973968938702065</v>
      </c>
      <c r="P54" s="33">
        <v>130400.27043</v>
      </c>
      <c r="Q54" s="35">
        <f t="shared" si="1"/>
        <v>111.02567916660722</v>
      </c>
      <c r="R54" s="84">
        <v>318887.26988</v>
      </c>
      <c r="S54" s="33">
        <v>127739.50957</v>
      </c>
      <c r="T54" s="34">
        <f t="shared" si="2"/>
        <v>40.05788930303473</v>
      </c>
      <c r="U54" s="33">
        <v>113158.8012</v>
      </c>
      <c r="V54" s="35">
        <f t="shared" si="3"/>
        <v>112.8851739461517</v>
      </c>
      <c r="W54" s="36"/>
      <c r="X54" s="33"/>
      <c r="Y54" s="37">
        <f t="shared" si="4"/>
        <v>-10678.725549999974</v>
      </c>
      <c r="Z54" s="37">
        <f t="shared" si="4"/>
        <v>17038.276309999987</v>
      </c>
      <c r="AA54" s="37">
        <f t="shared" si="5"/>
        <v>17038.276309999987</v>
      </c>
      <c r="AB54" s="38">
        <f t="shared" si="6"/>
        <v>17241.469230000002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789576.4326000001</v>
      </c>
      <c r="N55" s="33">
        <v>417455.39720999997</v>
      </c>
      <c r="O55" s="34">
        <f t="shared" si="0"/>
        <v>52.87080261949551</v>
      </c>
      <c r="P55" s="33">
        <v>352792.19164</v>
      </c>
      <c r="Q55" s="35">
        <f t="shared" si="1"/>
        <v>118.32897867421745</v>
      </c>
      <c r="R55" s="84">
        <v>914663.24884</v>
      </c>
      <c r="S55" s="33">
        <v>405833.50651</v>
      </c>
      <c r="T55" s="34">
        <f t="shared" si="2"/>
        <v>44.36971825693103</v>
      </c>
      <c r="U55" s="33">
        <v>322451.04436</v>
      </c>
      <c r="V55" s="35">
        <f t="shared" si="3"/>
        <v>125.85895242345929</v>
      </c>
      <c r="W55" s="36"/>
      <c r="X55" s="33"/>
      <c r="Y55" s="37">
        <f t="shared" si="4"/>
        <v>-125086.81623999996</v>
      </c>
      <c r="Z55" s="37">
        <f t="shared" si="4"/>
        <v>11621.890699999989</v>
      </c>
      <c r="AA55" s="37">
        <f t="shared" si="5"/>
        <v>11621.890699999989</v>
      </c>
      <c r="AB55" s="38">
        <f t="shared" si="6"/>
        <v>30341.147279999976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601494.48053</v>
      </c>
      <c r="N56" s="33">
        <v>275595.95773</v>
      </c>
      <c r="O56" s="34">
        <f t="shared" si="0"/>
        <v>45.81853477477662</v>
      </c>
      <c r="P56" s="33">
        <v>247777.8037</v>
      </c>
      <c r="Q56" s="35">
        <f t="shared" si="1"/>
        <v>111.2270565057075</v>
      </c>
      <c r="R56" s="84">
        <v>665748.42257</v>
      </c>
      <c r="S56" s="33">
        <v>262079.85325</v>
      </c>
      <c r="T56" s="34">
        <f t="shared" si="2"/>
        <v>39.366199658166465</v>
      </c>
      <c r="U56" s="33">
        <v>238934.67836000002</v>
      </c>
      <c r="V56" s="35">
        <f t="shared" si="3"/>
        <v>109.68682112151482</v>
      </c>
      <c r="W56" s="36"/>
      <c r="X56" s="33"/>
      <c r="Y56" s="37">
        <f t="shared" si="4"/>
        <v>-64253.94204000011</v>
      </c>
      <c r="Z56" s="37">
        <f t="shared" si="4"/>
        <v>13516.104480000038</v>
      </c>
      <c r="AA56" s="37">
        <f t="shared" si="5"/>
        <v>13516.104480000038</v>
      </c>
      <c r="AB56" s="38">
        <f t="shared" si="6"/>
        <v>8843.12533999997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578426.94338</v>
      </c>
      <c r="N57" s="33">
        <v>294157.65256</v>
      </c>
      <c r="O57" s="34">
        <f t="shared" si="0"/>
        <v>50.854763237879105</v>
      </c>
      <c r="P57" s="33">
        <v>316865.48238</v>
      </c>
      <c r="Q57" s="35">
        <f t="shared" si="1"/>
        <v>92.83360571513192</v>
      </c>
      <c r="R57" s="84">
        <v>640584.89093</v>
      </c>
      <c r="S57" s="33">
        <v>271259.29783</v>
      </c>
      <c r="T57" s="34">
        <f t="shared" si="2"/>
        <v>42.345566008618505</v>
      </c>
      <c r="U57" s="33">
        <v>288637.0792</v>
      </c>
      <c r="V57" s="35">
        <f t="shared" si="3"/>
        <v>93.97936626224009</v>
      </c>
      <c r="W57" s="36"/>
      <c r="X57" s="33"/>
      <c r="Y57" s="37">
        <f t="shared" si="4"/>
        <v>-62157.94755000004</v>
      </c>
      <c r="Z57" s="37">
        <f t="shared" si="4"/>
        <v>22898.35473000002</v>
      </c>
      <c r="AA57" s="37">
        <f t="shared" si="5"/>
        <v>22898.35473000002</v>
      </c>
      <c r="AB57" s="38">
        <f t="shared" si="6"/>
        <v>28228.403180000023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331630.38128</v>
      </c>
      <c r="N58" s="33">
        <v>162097.95977000002</v>
      </c>
      <c r="O58" s="34">
        <f t="shared" si="0"/>
        <v>48.87910424381129</v>
      </c>
      <c r="P58" s="33">
        <v>149135.76601</v>
      </c>
      <c r="Q58" s="35">
        <f t="shared" si="1"/>
        <v>108.6915393314377</v>
      </c>
      <c r="R58" s="84">
        <v>356628.16219999996</v>
      </c>
      <c r="S58" s="33">
        <v>158042.9934</v>
      </c>
      <c r="T58" s="34">
        <f t="shared" si="2"/>
        <v>44.31590383245399</v>
      </c>
      <c r="U58" s="33">
        <v>133112.408</v>
      </c>
      <c r="V58" s="35">
        <f t="shared" si="3"/>
        <v>118.7289718325883</v>
      </c>
      <c r="W58" s="36"/>
      <c r="X58" s="33"/>
      <c r="Y58" s="37">
        <f t="shared" si="4"/>
        <v>-24997.78091999999</v>
      </c>
      <c r="Z58" s="37">
        <f t="shared" si="4"/>
        <v>4054.966370000009</v>
      </c>
      <c r="AA58" s="37">
        <f t="shared" si="5"/>
        <v>4054.966370000009</v>
      </c>
      <c r="AB58" s="38">
        <f t="shared" si="6"/>
        <v>16023.358009999996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403318.05782</v>
      </c>
      <c r="N59" s="33">
        <v>203258.14048</v>
      </c>
      <c r="O59" s="34">
        <f t="shared" si="0"/>
        <v>50.39648895927038</v>
      </c>
      <c r="P59" s="33">
        <v>225446.25401</v>
      </c>
      <c r="Q59" s="35">
        <f t="shared" si="1"/>
        <v>90.15813608106534</v>
      </c>
      <c r="R59" s="84">
        <v>450915.61659</v>
      </c>
      <c r="S59" s="33">
        <v>209900.78704</v>
      </c>
      <c r="T59" s="34">
        <f t="shared" si="2"/>
        <v>46.54990408789825</v>
      </c>
      <c r="U59" s="33">
        <v>186308.38798</v>
      </c>
      <c r="V59" s="35">
        <f t="shared" si="3"/>
        <v>112.66309011408151</v>
      </c>
      <c r="W59" s="36"/>
      <c r="X59" s="33"/>
      <c r="Y59" s="37">
        <f t="shared" si="4"/>
        <v>-47597.55877</v>
      </c>
      <c r="Z59" s="37">
        <f t="shared" si="4"/>
        <v>-6642.646559999994</v>
      </c>
      <c r="AA59" s="37">
        <f t="shared" si="5"/>
        <v>-6642.646559999994</v>
      </c>
      <c r="AB59" s="38">
        <f t="shared" si="6"/>
        <v>39137.866030000005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130335.715</v>
      </c>
      <c r="N60" s="33">
        <v>66930.07674</v>
      </c>
      <c r="O60" s="34">
        <f t="shared" si="0"/>
        <v>51.35206166629002</v>
      </c>
      <c r="P60" s="33">
        <v>62461.28267</v>
      </c>
      <c r="Q60" s="35">
        <f t="shared" si="1"/>
        <v>107.15450256378799</v>
      </c>
      <c r="R60" s="84">
        <v>130587.215</v>
      </c>
      <c r="S60" s="33">
        <v>59883.19654</v>
      </c>
      <c r="T60" s="34">
        <f t="shared" si="2"/>
        <v>45.85686013749508</v>
      </c>
      <c r="U60" s="33">
        <v>59375.859939999995</v>
      </c>
      <c r="V60" s="35">
        <f t="shared" si="3"/>
        <v>100.85444926694565</v>
      </c>
      <c r="W60" s="36"/>
      <c r="X60" s="33"/>
      <c r="Y60" s="37">
        <f t="shared" si="4"/>
        <v>-251.5</v>
      </c>
      <c r="Z60" s="37">
        <f t="shared" si="4"/>
        <v>7046.880200000007</v>
      </c>
      <c r="AA60" s="37">
        <f t="shared" si="5"/>
        <v>7046.880200000007</v>
      </c>
      <c r="AB60" s="38">
        <f>P60-U60</f>
        <v>3085.4227300000057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36961520.29551</v>
      </c>
      <c r="N61" s="49">
        <f>SUM(N19:N60)</f>
        <v>17667570.562320005</v>
      </c>
      <c r="O61" s="50">
        <f t="shared" si="0"/>
        <v>47.799902225521336</v>
      </c>
      <c r="P61" s="49">
        <f>SUM(P19:P60)</f>
        <v>15942077.027680002</v>
      </c>
      <c r="Q61" s="51">
        <f>N61/P61*100</f>
        <v>110.82351773639063</v>
      </c>
      <c r="R61" s="49">
        <f>SUM(R19:R60)</f>
        <v>39391780.38226999</v>
      </c>
      <c r="S61" s="49">
        <f>SUM(S19:S60)</f>
        <v>17123150.93092</v>
      </c>
      <c r="T61" s="52">
        <f t="shared" si="2"/>
        <v>43.46884239491503</v>
      </c>
      <c r="U61" s="49">
        <f>SUM(U19:U60)</f>
        <v>14958881.120330002</v>
      </c>
      <c r="V61" s="51">
        <f>S61/U61*100</f>
        <v>114.46812628017098</v>
      </c>
      <c r="W61" s="53">
        <f>SUM(W19:W60)</f>
        <v>0</v>
      </c>
      <c r="X61" s="54">
        <f>SUM(X19:X60)</f>
        <v>0</v>
      </c>
      <c r="Y61" s="55">
        <f t="shared" si="4"/>
        <v>-2430260.086759992</v>
      </c>
      <c r="Z61" s="55">
        <f t="shared" si="4"/>
        <v>544419.631400004</v>
      </c>
      <c r="AA61" s="55">
        <f t="shared" si="5"/>
        <v>544419.631400004</v>
      </c>
      <c r="AB61" s="56">
        <f>P61-U61</f>
        <v>983195.90735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31884154.055360004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2468950.295090004</v>
      </c>
      <c r="AB63" s="1"/>
      <c r="AC63" s="6"/>
      <c r="AD63" s="6"/>
    </row>
    <row r="64" ht="21.75" customHeight="1">
      <c r="V64" s="61"/>
    </row>
    <row r="65" spans="12:22" ht="98.25" customHeight="1">
      <c r="L65" s="95" t="s">
        <v>59</v>
      </c>
      <c r="M65" s="96"/>
      <c r="N65" s="96"/>
      <c r="O65" s="96"/>
      <c r="P65" s="82"/>
      <c r="Q65" s="82"/>
      <c r="R65" s="94" t="s">
        <v>60</v>
      </c>
      <c r="S65" s="94"/>
      <c r="T65" s="94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2022-04-22T13:57:40Z</cp:lastPrinted>
  <dcterms:created xsi:type="dcterms:W3CDTF">2007-02-26T07:16:01Z</dcterms:created>
  <dcterms:modified xsi:type="dcterms:W3CDTF">2022-07-21T13:49:33Z</dcterms:modified>
  <cp:category/>
  <cp:version/>
  <cp:contentType/>
  <cp:contentStatus/>
</cp:coreProperties>
</file>