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на 01.06.2022\"/>
    </mc:Choice>
  </mc:AlternateContent>
  <bookViews>
    <workbookView xWindow="0" yWindow="825" windowWidth="11805" windowHeight="5685"/>
  </bookViews>
  <sheets>
    <sheet name="01.06.2022"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'01.06.2022'!$A$6:$H$938</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'01.06.2022'!$3:$6</definedName>
    <definedName name="_xlnm.Print_Area" localSheetId="0">'01.06.2022'!$A$1:$E$938</definedName>
  </definedNames>
  <calcPr calcId="162913"/>
</workbook>
</file>

<file path=xl/calcChain.xml><?xml version="1.0" encoding="utf-8"?>
<calcChain xmlns="http://schemas.openxmlformats.org/spreadsheetml/2006/main">
  <c r="E11" i="14" l="1"/>
  <c r="E12" i="14"/>
  <c r="E13" i="14"/>
  <c r="E15" i="14"/>
  <c r="E16" i="14"/>
  <c r="E17" i="14"/>
  <c r="E18" i="14"/>
  <c r="E19" i="14"/>
  <c r="E21" i="14"/>
  <c r="E24" i="14"/>
  <c r="E25" i="14"/>
  <c r="E26" i="14"/>
  <c r="E27" i="14"/>
  <c r="E29" i="14"/>
  <c r="E30" i="14"/>
  <c r="E31" i="14"/>
  <c r="E32" i="14"/>
  <c r="E33" i="14"/>
  <c r="E35" i="14"/>
  <c r="E36" i="14"/>
  <c r="E37" i="14"/>
  <c r="E38" i="14"/>
  <c r="E39" i="14"/>
  <c r="E40" i="14"/>
  <c r="E41" i="14"/>
  <c r="E42" i="14"/>
  <c r="E43" i="14"/>
  <c r="E44" i="14"/>
  <c r="E45" i="14"/>
  <c r="E46" i="14"/>
  <c r="E47" i="14"/>
  <c r="E48" i="14"/>
  <c r="E49" i="14"/>
  <c r="E50" i="14"/>
  <c r="E51" i="14"/>
  <c r="E52" i="14"/>
  <c r="E54" i="14"/>
  <c r="E55" i="14"/>
  <c r="E61" i="14"/>
  <c r="E62"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9" i="14"/>
  <c r="E100" i="14"/>
  <c r="E101" i="14"/>
  <c r="E102" i="14"/>
  <c r="E105" i="14"/>
  <c r="E106" i="14"/>
  <c r="E107" i="14"/>
  <c r="E108" i="14"/>
  <c r="E109" i="14"/>
  <c r="E110" i="14"/>
  <c r="E111" i="14"/>
  <c r="E112" i="14"/>
  <c r="E113" i="14"/>
  <c r="E114" i="14"/>
  <c r="E115" i="14"/>
  <c r="E116" i="14"/>
  <c r="E117" i="14"/>
  <c r="E118" i="14"/>
  <c r="E119" i="14"/>
  <c r="E120" i="14"/>
  <c r="E121" i="14"/>
  <c r="E123" i="14"/>
  <c r="E124" i="14"/>
  <c r="E125" i="14"/>
  <c r="E127" i="14"/>
  <c r="E129" i="14"/>
  <c r="E130" i="14"/>
  <c r="E131" i="14"/>
  <c r="E133" i="14"/>
  <c r="E134" i="14"/>
  <c r="E136" i="14"/>
  <c r="E137" i="14"/>
  <c r="E138" i="14"/>
  <c r="E139" i="14"/>
  <c r="E144" i="14"/>
  <c r="E150" i="14"/>
  <c r="E151" i="14"/>
  <c r="E154" i="14"/>
  <c r="E155" i="14"/>
  <c r="E156"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8" i="14"/>
  <c r="E199" i="14"/>
  <c r="E200" i="14"/>
  <c r="E201" i="14"/>
  <c r="E202" i="14"/>
  <c r="E203" i="14"/>
  <c r="E205" i="14"/>
  <c r="E206" i="14"/>
  <c r="E207" i="14"/>
  <c r="E209" i="14"/>
  <c r="E210" i="14"/>
  <c r="E213" i="14"/>
  <c r="E214" i="14"/>
  <c r="E215" i="14"/>
  <c r="E216" i="14"/>
  <c r="E217" i="14"/>
  <c r="E218"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7" i="14"/>
  <c r="E248" i="14"/>
  <c r="E250" i="14"/>
  <c r="E251" i="14"/>
  <c r="E252" i="14"/>
  <c r="E253" i="14"/>
  <c r="E254" i="14"/>
  <c r="E255" i="14"/>
  <c r="E256" i="14"/>
  <c r="E257" i="14"/>
  <c r="E258" i="14"/>
  <c r="E259" i="14"/>
  <c r="E260" i="14"/>
  <c r="E261" i="14"/>
  <c r="E262" i="14"/>
  <c r="E263" i="14"/>
  <c r="E264" i="14"/>
  <c r="E265" i="14"/>
  <c r="E266" i="14"/>
  <c r="E267" i="14"/>
  <c r="E268" i="14"/>
  <c r="E269" i="14"/>
  <c r="E270" i="14"/>
  <c r="E271" i="14"/>
  <c r="E272" i="14"/>
  <c r="E273" i="14"/>
  <c r="E274" i="14"/>
  <c r="E275" i="14"/>
  <c r="E277" i="14"/>
  <c r="E278" i="14"/>
  <c r="E279" i="14"/>
  <c r="E281" i="14"/>
  <c r="E282" i="14"/>
  <c r="E284" i="14"/>
  <c r="E286" i="14"/>
  <c r="E288" i="14"/>
  <c r="E293" i="14"/>
  <c r="E299" i="14"/>
  <c r="E304" i="14"/>
  <c r="E307" i="14"/>
  <c r="E308" i="14"/>
  <c r="E309" i="14"/>
  <c r="E310" i="14"/>
  <c r="E311" i="14"/>
  <c r="E312" i="14"/>
  <c r="E313" i="14"/>
  <c r="E315" i="14"/>
  <c r="E316" i="14"/>
  <c r="E318" i="14"/>
  <c r="E319" i="14"/>
  <c r="E320" i="14"/>
  <c r="E321" i="14"/>
  <c r="E322" i="14"/>
  <c r="E323" i="14"/>
  <c r="E324" i="14"/>
  <c r="E325" i="14"/>
  <c r="E326" i="14"/>
  <c r="E328" i="14"/>
  <c r="E329" i="14"/>
  <c r="E330" i="14"/>
  <c r="E331" i="14"/>
  <c r="E332" i="14"/>
  <c r="E333" i="14"/>
  <c r="E334" i="14"/>
  <c r="E335" i="14"/>
  <c r="E336" i="14"/>
  <c r="E337" i="14"/>
  <c r="E338" i="14"/>
  <c r="E339" i="14"/>
  <c r="E340" i="14"/>
  <c r="E341" i="14"/>
  <c r="E342" i="14"/>
  <c r="E343" i="14"/>
  <c r="E344" i="14"/>
  <c r="E345" i="14"/>
  <c r="E347" i="14"/>
  <c r="E348" i="14"/>
  <c r="E349" i="14"/>
  <c r="E350" i="14"/>
  <c r="E351" i="14"/>
  <c r="E352" i="14"/>
  <c r="E353" i="14"/>
  <c r="E355" i="14"/>
  <c r="E356" i="14"/>
  <c r="E357" i="14"/>
  <c r="E358" i="14"/>
  <c r="E359" i="14"/>
  <c r="E360" i="14"/>
  <c r="E361" i="14"/>
  <c r="E362" i="14"/>
  <c r="E363" i="14"/>
  <c r="E364" i="14"/>
  <c r="E365" i="14"/>
  <c r="E366" i="14"/>
  <c r="E367" i="14"/>
  <c r="E368" i="14"/>
  <c r="E369" i="14"/>
  <c r="E370" i="14"/>
  <c r="E371" i="14"/>
  <c r="E372" i="14"/>
  <c r="E374" i="14"/>
  <c r="E375" i="14"/>
  <c r="E376" i="14"/>
  <c r="E377" i="14"/>
  <c r="E378" i="14"/>
  <c r="E379" i="14"/>
  <c r="E380" i="14"/>
  <c r="E381" i="14"/>
  <c r="E382" i="14"/>
  <c r="E384" i="14"/>
  <c r="E385" i="14"/>
  <c r="E386" i="14"/>
  <c r="E387" i="14"/>
  <c r="E388" i="14"/>
  <c r="E389" i="14"/>
  <c r="E390" i="14"/>
  <c r="E391" i="14"/>
  <c r="E392" i="14"/>
  <c r="E393" i="14"/>
  <c r="E396" i="14"/>
  <c r="E397" i="14"/>
  <c r="E398" i="14"/>
  <c r="E399" i="14"/>
  <c r="E400" i="14"/>
  <c r="E403" i="14"/>
  <c r="E404" i="14"/>
  <c r="E405" i="14"/>
  <c r="E406" i="14"/>
  <c r="E407" i="14"/>
  <c r="E412" i="14"/>
  <c r="E414" i="14"/>
  <c r="E415" i="14"/>
  <c r="E416" i="14"/>
  <c r="E417" i="14"/>
  <c r="E418" i="14"/>
  <c r="E426" i="14"/>
  <c r="E430" i="14"/>
  <c r="E431" i="14"/>
  <c r="E432" i="14"/>
  <c r="E433" i="14"/>
  <c r="E434" i="14"/>
  <c r="E436" i="14"/>
  <c r="E440" i="14"/>
  <c r="E441" i="14"/>
  <c r="E442" i="14"/>
  <c r="E443" i="14"/>
  <c r="E444" i="14"/>
  <c r="E445" i="14"/>
  <c r="E446" i="14"/>
  <c r="E454" i="14"/>
  <c r="E456" i="14"/>
  <c r="E457" i="14"/>
  <c r="E459" i="14"/>
  <c r="E460" i="14"/>
  <c r="E461" i="14"/>
  <c r="E462" i="14"/>
  <c r="E463" i="14"/>
  <c r="E464" i="14"/>
  <c r="E465" i="14"/>
  <c r="E466" i="14"/>
  <c r="E471" i="14"/>
  <c r="E472" i="14"/>
  <c r="E473" i="14"/>
  <c r="E474" i="14"/>
  <c r="E475" i="14"/>
  <c r="E476" i="14"/>
  <c r="E477"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90" i="14"/>
  <c r="E691" i="14"/>
  <c r="E692" i="14"/>
  <c r="E693" i="14"/>
  <c r="E694" i="14"/>
  <c r="E695" i="14"/>
  <c r="E699" i="14"/>
  <c r="E700" i="14"/>
  <c r="E701" i="14"/>
  <c r="E702" i="14"/>
  <c r="E703" i="14"/>
  <c r="E705" i="14"/>
  <c r="E707" i="14"/>
  <c r="E708" i="14"/>
  <c r="E709" i="14"/>
  <c r="E710" i="14"/>
  <c r="E711" i="14"/>
  <c r="E712" i="14"/>
  <c r="E713" i="14"/>
  <c r="E714" i="14"/>
  <c r="E715" i="14"/>
  <c r="E716" i="14"/>
  <c r="E717" i="14"/>
  <c r="E718" i="14"/>
  <c r="E720" i="14"/>
  <c r="E721" i="14"/>
  <c r="E722" i="14"/>
  <c r="E729" i="14"/>
  <c r="E730" i="14"/>
  <c r="E752" i="14"/>
  <c r="E753" i="14"/>
  <c r="E754" i="14"/>
  <c r="E757" i="14"/>
  <c r="E790" i="14"/>
  <c r="E792" i="14"/>
  <c r="E793" i="14"/>
  <c r="E794" i="14"/>
  <c r="E795" i="14"/>
  <c r="E796" i="14"/>
  <c r="E797" i="14"/>
  <c r="E798" i="14"/>
  <c r="E799" i="14"/>
  <c r="E800" i="14"/>
  <c r="E801" i="14"/>
  <c r="E802" i="14"/>
  <c r="E803" i="14"/>
  <c r="E804" i="14"/>
  <c r="E805" i="14"/>
  <c r="E806" i="14"/>
  <c r="E807" i="14"/>
  <c r="E808" i="14"/>
  <c r="E809" i="14"/>
  <c r="E810" i="14"/>
  <c r="E811" i="14"/>
  <c r="E812" i="14"/>
  <c r="E813" i="14"/>
  <c r="E814" i="14"/>
  <c r="E815" i="14"/>
  <c r="E816" i="14"/>
  <c r="E817" i="14"/>
  <c r="E818" i="14"/>
  <c r="E819" i="14"/>
  <c r="E820" i="14"/>
  <c r="E821" i="14"/>
  <c r="E822" i="14"/>
  <c r="E823" i="14"/>
  <c r="E824" i="14"/>
  <c r="E825" i="14"/>
  <c r="E826" i="14"/>
  <c r="E827" i="14"/>
  <c r="E828" i="14"/>
  <c r="E829" i="14"/>
  <c r="E830" i="14"/>
  <c r="E831" i="14"/>
  <c r="E832" i="14"/>
  <c r="E833" i="14"/>
  <c r="E834" i="14"/>
  <c r="E835" i="14"/>
  <c r="E836" i="14"/>
  <c r="E837" i="14"/>
  <c r="E838" i="14"/>
  <c r="E839" i="14"/>
  <c r="E840" i="14"/>
  <c r="E841" i="14"/>
  <c r="E842" i="14"/>
  <c r="E843" i="14"/>
  <c r="E844" i="14"/>
  <c r="E845" i="14"/>
  <c r="E846" i="14"/>
  <c r="E847" i="14"/>
  <c r="E848" i="14"/>
  <c r="E849" i="14"/>
  <c r="E850" i="14"/>
  <c r="E851" i="14"/>
  <c r="E852" i="14"/>
  <c r="E853" i="14"/>
  <c r="E854" i="14"/>
  <c r="E855" i="14"/>
  <c r="E856" i="14"/>
  <c r="E857" i="14"/>
  <c r="E858" i="14"/>
  <c r="E859" i="14"/>
  <c r="E860" i="14"/>
  <c r="E861" i="14"/>
  <c r="E862" i="14"/>
  <c r="E863" i="14"/>
  <c r="E864" i="14"/>
  <c r="E865" i="14"/>
  <c r="E866" i="14"/>
  <c r="E867" i="14"/>
  <c r="E868" i="14"/>
  <c r="E869" i="14"/>
  <c r="E873" i="14"/>
  <c r="E874" i="14"/>
  <c r="E875" i="14"/>
  <c r="E876" i="14"/>
  <c r="E877" i="14"/>
  <c r="E878" i="14"/>
  <c r="E879" i="14"/>
  <c r="E880" i="14"/>
  <c r="E881" i="14"/>
  <c r="E882" i="14"/>
  <c r="E883" i="14"/>
  <c r="E884" i="14"/>
  <c r="E885" i="14"/>
  <c r="E886" i="14"/>
  <c r="E887" i="14"/>
  <c r="E888" i="14"/>
  <c r="E889" i="14"/>
  <c r="E890" i="14"/>
  <c r="E891" i="14"/>
  <c r="E892" i="14"/>
  <c r="E893" i="14"/>
  <c r="E894" i="14"/>
  <c r="E895" i="14"/>
  <c r="E896" i="14"/>
  <c r="E897" i="14"/>
  <c r="E898" i="14"/>
  <c r="E900" i="14"/>
  <c r="E901" i="14"/>
  <c r="E902" i="14"/>
  <c r="E904" i="14"/>
  <c r="E906" i="14"/>
  <c r="E907" i="14"/>
  <c r="E908" i="14"/>
  <c r="E909" i="14"/>
  <c r="E910" i="14"/>
  <c r="E911" i="14"/>
  <c r="E912" i="14"/>
  <c r="E913" i="14"/>
  <c r="E923" i="14"/>
  <c r="E924" i="14"/>
  <c r="E925" i="14"/>
  <c r="E926" i="14"/>
  <c r="E927" i="14"/>
  <c r="E932" i="14"/>
  <c r="E933" i="14"/>
  <c r="E934" i="14"/>
  <c r="E935" i="14"/>
  <c r="E936" i="14"/>
  <c r="C928" i="14"/>
  <c r="C931" i="14" s="1"/>
  <c r="E931" i="14" s="1"/>
  <c r="C706" i="14"/>
  <c r="E706" i="14" s="1"/>
  <c r="C646" i="14"/>
  <c r="G646" i="14" s="1"/>
  <c r="C689" i="14"/>
  <c r="C688" i="14" s="1"/>
  <c r="G688" i="14" s="1"/>
  <c r="C608" i="14"/>
  <c r="G608" i="14" s="1"/>
  <c r="C478" i="14"/>
  <c r="G478" i="14" s="1"/>
  <c r="G135" i="14"/>
  <c r="G67" i="14"/>
  <c r="E608" i="14" l="1"/>
  <c r="E688" i="14"/>
  <c r="E646" i="14"/>
  <c r="E478" i="14"/>
  <c r="E928" i="14"/>
  <c r="E689" i="14"/>
  <c r="C929" i="14"/>
  <c r="E929" i="14" s="1"/>
  <c r="C930" i="14"/>
  <c r="E930" i="14" s="1"/>
  <c r="C470" i="14"/>
  <c r="E470" i="14" s="1"/>
  <c r="C469" i="14" l="1"/>
  <c r="E469" i="14" s="1"/>
  <c r="G470" i="14"/>
  <c r="C7" i="14" l="1"/>
  <c r="G469" i="14"/>
  <c r="G7" i="14" l="1"/>
  <c r="C870" i="14"/>
  <c r="C919" i="14"/>
  <c r="E919" i="14" s="1"/>
  <c r="E7" i="14"/>
  <c r="E8" i="14"/>
  <c r="E9" i="14"/>
  <c r="E10" i="14"/>
  <c r="C922" i="14" l="1"/>
  <c r="E922" i="14" s="1"/>
  <c r="C918" i="14"/>
  <c r="C921" i="14"/>
  <c r="E921" i="14" s="1"/>
  <c r="C920" i="14"/>
  <c r="E920" i="14" s="1"/>
  <c r="C917" i="14" l="1"/>
  <c r="C871" i="14" l="1"/>
</calcChain>
</file>

<file path=xl/sharedStrings.xml><?xml version="1.0" encoding="utf-8"?>
<sst xmlns="http://schemas.openxmlformats.org/spreadsheetml/2006/main" count="1897" uniqueCount="1857">
  <si>
    <t>Исполнено</t>
  </si>
  <si>
    <t>Наименование показателя</t>
  </si>
  <si>
    <t>Консолидированный бюджет</t>
  </si>
  <si>
    <t>Код по бюджетной классификации</t>
  </si>
  <si>
    <t>Утверждено</t>
  </si>
  <si>
    <t>% исполнения</t>
  </si>
  <si>
    <t>2</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</si>
  <si>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</si>
  <si>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</si>
  <si>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</si>
  <si>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</si>
  <si>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</si>
  <si>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</si>
  <si>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</si>
  <si>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</si>
  <si>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</si>
  <si>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</si>
  <si>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</si>
  <si>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</si>
  <si>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</si>
  <si>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</si>
  <si>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</si>
  <si>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</si>
  <si>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</si>
  <si>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</si>
  <si>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</si>
  <si>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</si>
  <si>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</si>
  <si>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</si>
  <si>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</si>
  <si>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</si>
  <si>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</si>
  <si>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</si>
  <si>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</si>
  <si>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</si>
  <si>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</si>
  <si>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</si>
  <si>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</si>
  <si>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</si>
  <si>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</si>
  <si>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</si>
  <si>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</si>
  <si>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</si>
  <si>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</si>
  <si>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</si>
  <si>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</si>
  <si>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</si>
  <si>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</si>
  <si>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</si>
  <si>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</si>
  <si>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</si>
  <si>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</si>
  <si>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</si>
  <si>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</si>
  <si>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</si>
  <si>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</si>
  <si>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</si>
  <si>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</si>
  <si>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</si>
  <si>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</si>
  <si>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</si>
  <si>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</si>
  <si>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</si>
  <si>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</si>
  <si>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</si>
  <si>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</si>
  <si>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</si>
  <si>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</si>
  <si>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</si>
  <si>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</si>
  <si>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</si>
  <si>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</si>
  <si>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</si>
  <si>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</si>
  <si>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</si>
  <si>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</si>
  <si>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</si>
  <si>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</si>
  <si>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</si>
  <si>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</si>
  <si>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</si>
  <si>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</si>
  <si>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</si>
  <si>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</si>
  <si>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</si>
  <si>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</si>
  <si>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</si>
  <si>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</si>
  <si>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</si>
  <si>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</si>
  <si>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</si>
  <si>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</si>
  <si>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</si>
  <si>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</si>
  <si>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</si>
  <si>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</si>
  <si>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</si>
  <si>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</si>
  <si>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</si>
  <si>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</si>
  <si>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</si>
  <si>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</si>
  <si>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</si>
  <si>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</si>
  <si>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</si>
  <si>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</si>
  <si>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</si>
  <si>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</si>
  <si>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Прочие местные налоги и сборы</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</si>
  <si>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</si>
  <si>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</si>
  <si>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</si>
  <si>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</si>
  <si>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</si>
  <si>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</si>
  <si>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</si>
  <si>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</si>
  <si>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</si>
  <si>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</si>
  <si>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</si>
  <si>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</si>
  <si>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</si>
  <si>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</si>
  <si>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</si>
  <si>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</si>
  <si>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</si>
  <si>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</si>
  <si>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</si>
  <si>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</si>
  <si>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</si>
  <si>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</si>
  <si>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</si>
  <si>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</si>
  <si>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</si>
  <si>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</si>
  <si>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</si>
  <si>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</si>
  <si>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</si>
  <si>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</si>
  <si>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</si>
  <si>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</si>
  <si>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</si>
  <si>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</si>
  <si>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</si>
  <si>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</si>
  <si>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</si>
  <si>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</si>
  <si>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</si>
  <si>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</si>
  <si>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</si>
  <si>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</si>
  <si>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</si>
  <si>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</si>
  <si>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</si>
  <si>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</si>
  <si>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</si>
  <si>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</si>
  <si>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</si>
  <si>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</si>
  <si>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</si>
  <si>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</si>
  <si>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</si>
  <si>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</si>
  <si>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</si>
  <si>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</si>
  <si>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</si>
  <si>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</si>
  <si>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</si>
  <si>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</si>
  <si>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</si>
  <si>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</si>
  <si>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</si>
  <si>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</si>
  <si>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</si>
  <si>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</si>
  <si>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</si>
  <si>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</si>
  <si>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</si>
  <si>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</si>
  <si>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</si>
  <si>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</si>
  <si>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</si>
  <si>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</si>
  <si>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</si>
  <si>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</si>
  <si>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</si>
  <si>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</si>
  <si>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</si>
  <si>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</si>
  <si>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</si>
  <si>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</si>
  <si>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</si>
  <si>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</si>
  <si>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</si>
  <si>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</si>
  <si>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</si>
  <si>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</si>
  <si>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</si>
  <si>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</si>
  <si>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</si>
  <si>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</si>
  <si>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</si>
  <si>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</si>
  <si>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</si>
  <si>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</si>
  <si>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</si>
  <si>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</si>
  <si>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</si>
  <si>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</si>
  <si>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</si>
  <si>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</si>
  <si>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</si>
  <si>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</si>
  <si>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</si>
  <si>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</si>
  <si>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</si>
  <si>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</si>
  <si>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</si>
  <si>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</si>
  <si>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</si>
  <si>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</si>
  <si>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</si>
  <si>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</si>
  <si>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</si>
  <si>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</si>
  <si>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</si>
  <si>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</si>
  <si>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</si>
  <si>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</si>
  <si>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</si>
  <si>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</si>
  <si>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</si>
  <si>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</si>
  <si>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</si>
  <si>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</si>
  <si>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</si>
  <si>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</si>
  <si>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</si>
  <si>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</si>
  <si>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</si>
  <si>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</si>
  <si>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</si>
  <si>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</si>
  <si>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</si>
  <si>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</si>
  <si>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</si>
  <si>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</si>
  <si>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</si>
  <si>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</si>
  <si>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</si>
  <si>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</si>
  <si>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</si>
  <si>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</si>
  <si>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</si>
  <si>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</si>
  <si>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</si>
  <si>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</si>
  <si>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</si>
  <si>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</si>
  <si>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</si>
  <si>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</si>
  <si>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</si>
  <si>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</si>
  <si>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</si>
  <si>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</si>
  <si>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</si>
  <si>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</si>
  <si>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</si>
  <si>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</si>
  <si>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</si>
  <si>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</si>
  <si>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</si>
  <si>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</si>
  <si>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</si>
  <si>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</si>
  <si>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</si>
  <si>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</si>
  <si>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</si>
  <si>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</si>
  <si>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</si>
  <si>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</si>
  <si>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</si>
  <si>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</si>
  <si>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</si>
  <si>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</si>
  <si>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</si>
  <si>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</si>
  <si>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</si>
  <si>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</si>
  <si>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сельских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</si>
  <si>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</si>
  <si>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</si>
  <si>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</si>
  <si>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</si>
  <si>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</si>
  <si>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</si>
  <si>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</si>
  <si>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</si>
  <si>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</si>
  <si>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</si>
  <si>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</si>
  <si>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</si>
  <si>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</si>
  <si>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</si>
  <si>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</si>
  <si>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</si>
  <si>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</si>
  <si>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</si>
  <si>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</si>
  <si>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</si>
  <si>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</si>
  <si>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</si>
  <si>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</si>
  <si>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</si>
  <si>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</si>
  <si>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</si>
  <si>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</si>
  <si>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</si>
  <si>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</si>
  <si>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</si>
  <si>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</si>
  <si>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</si>
  <si>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</si>
  <si>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</si>
  <si>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</si>
  <si>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</si>
  <si>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</si>
  <si>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</si>
  <si>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</si>
  <si>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</si>
  <si>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</si>
  <si>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</si>
  <si>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</si>
  <si>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</si>
  <si>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</si>
  <si>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</si>
  <si>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</si>
  <si>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</si>
  <si>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</si>
  <si>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</si>
  <si>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</si>
  <si>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</si>
  <si>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</si>
  <si>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</si>
  <si>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</si>
  <si>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</si>
  <si>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</si>
  <si>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</si>
  <si>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</si>
  <si>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</si>
  <si>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</si>
  <si>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</si>
  <si>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</si>
  <si>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</si>
  <si>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</si>
  <si>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</si>
  <si>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</si>
  <si>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</si>
  <si>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Прочие субсидии</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</si>
  <si>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</si>
  <si>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</si>
  <si>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</si>
  <si>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</si>
  <si>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</si>
  <si>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</si>
  <si>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</si>
  <si>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</si>
  <si>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</si>
  <si>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</si>
  <si>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</si>
  <si>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</si>
  <si>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</si>
  <si>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</si>
  <si>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</si>
  <si>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</si>
  <si>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</si>
  <si>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</si>
  <si>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</si>
  <si>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</si>
  <si>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</si>
  <si>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</si>
  <si>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</si>
  <si>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</si>
  <si>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</si>
  <si>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</si>
  <si>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</si>
  <si>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</si>
  <si>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</si>
  <si>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</si>
  <si>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</si>
  <si>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</si>
  <si>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</si>
  <si>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</si>
  <si>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</si>
  <si>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</si>
  <si>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</si>
  <si>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</si>
  <si>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</si>
  <si>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</si>
  <si>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</si>
  <si>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</si>
  <si>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</si>
  <si>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</si>
  <si>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</si>
  <si>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</si>
  <si>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</si>
  <si>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</si>
  <si>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</si>
  <si>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</si>
  <si>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</si>
  <si>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</si>
  <si>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</si>
  <si>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</si>
  <si>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</si>
  <si>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</si>
  <si>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</si>
  <si>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</si>
  <si>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</si>
  <si>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</si>
  <si>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</si>
  <si>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</si>
  <si>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</si>
  <si>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</si>
  <si>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</si>
  <si>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</si>
  <si>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</si>
  <si>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</si>
  <si>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</si>
  <si>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</si>
  <si>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</si>
  <si>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</si>
  <si>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</si>
  <si>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</si>
  <si>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</si>
  <si>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</si>
  <si>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</si>
  <si>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</si>
  <si>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</si>
  <si>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</si>
  <si>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</si>
  <si>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</si>
  <si>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</si>
  <si>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</si>
  <si>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</si>
  <si>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</si>
  <si>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</si>
  <si>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</si>
  <si>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</si>
  <si>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</si>
  <si>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</si>
  <si>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</si>
  <si>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</si>
  <si>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</si>
  <si>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</si>
  <si>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</si>
  <si>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</si>
  <si>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</si>
  <si>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</si>
  <si>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</si>
  <si>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</si>
  <si>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</si>
  <si>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</si>
  <si>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</si>
  <si>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</si>
  <si>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</si>
  <si>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</si>
  <si>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</si>
  <si>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</si>
  <si>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</si>
  <si>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</si>
  <si>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</si>
  <si>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</si>
  <si>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</si>
  <si>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</si>
  <si>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</si>
  <si>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</si>
  <si>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</si>
  <si>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</si>
  <si>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</si>
  <si>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</si>
  <si>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</si>
  <si>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</si>
  <si>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</si>
  <si>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</si>
  <si>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</si>
  <si>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</si>
  <si>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</si>
  <si>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</si>
  <si>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</si>
  <si>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</si>
  <si>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</si>
  <si>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</si>
  <si>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</si>
  <si>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</si>
  <si>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</si>
  <si>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</si>
  <si>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</si>
  <si>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</si>
  <si>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</si>
  <si>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</si>
  <si>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</si>
  <si>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</si>
  <si>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</si>
  <si>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</si>
  <si>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</si>
  <si>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</si>
  <si>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</si>
  <si>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</si>
  <si>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</si>
  <si>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</si>
  <si>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</si>
  <si>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</si>
  <si>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</si>
  <si>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</si>
  <si>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</si>
  <si>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</si>
  <si>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</si>
  <si>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</si>
  <si>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</si>
  <si>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</si>
  <si>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</si>
  <si>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</si>
  <si>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</si>
  <si>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00010807310010000110</t>
  </si>
  <si>
    <t>00010807380010000110</t>
  </si>
  <si>
    <t>00010807390010000110</t>
  </si>
  <si>
    <t>00010807400010000110</t>
  </si>
  <si>
    <t>00010807510010000110</t>
  </si>
  <si>
    <t>00010900000000000000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</si>
  <si>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</si>
  <si>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</si>
  <si>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</si>
  <si>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</si>
  <si>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</si>
  <si>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</si>
  <si>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</si>
  <si>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</si>
  <si>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</si>
  <si>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</si>
  <si>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00010907000000000110</t>
  </si>
  <si>
    <t>00010907050000000110</t>
  </si>
  <si>
    <t>00011100000000000000</t>
  </si>
  <si>
    <t>00011101000000000120</t>
  </si>
  <si>
    <t>00011101020020000120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</si>
  <si>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</si>
  <si>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</si>
  <si>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</si>
  <si>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</si>
  <si>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</si>
  <si>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</si>
  <si>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</si>
  <si>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</si>
  <si>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</si>
  <si>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</si>
  <si>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</si>
  <si>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</si>
  <si>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</si>
  <si>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</si>
  <si>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</si>
  <si>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</si>
  <si>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</si>
  <si>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</si>
  <si>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</si>
  <si>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</si>
  <si>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</si>
  <si>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</si>
  <si>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</si>
  <si>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</si>
  <si>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</si>
  <si>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</si>
  <si>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</si>
  <si>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</si>
  <si>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</si>
  <si>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</si>
  <si>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</si>
  <si>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</si>
  <si>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00011105314130000120</t>
  </si>
  <si>
    <t>00011105320000000120</t>
  </si>
  <si>
    <t>00011105322020000120</t>
  </si>
  <si>
    <t>00011105324040000120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</si>
  <si>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</si>
  <si>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</si>
  <si>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</si>
  <si>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</si>
  <si>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</si>
  <si>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</si>
  <si>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</si>
  <si>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</si>
  <si>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</si>
  <si>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</si>
  <si>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</si>
  <si>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</si>
  <si>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</si>
  <si>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</si>
  <si>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</si>
  <si>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</si>
  <si>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</si>
  <si>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</si>
  <si>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</si>
  <si>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</si>
  <si>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</si>
  <si>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</si>
  <si>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</si>
  <si>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</si>
  <si>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</si>
  <si>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</si>
  <si>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</si>
  <si>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</si>
  <si>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</si>
  <si>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</si>
  <si>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</si>
  <si>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</si>
  <si>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</si>
  <si>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</si>
  <si>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</si>
  <si>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</si>
  <si>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</si>
  <si>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</si>
  <si>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</si>
  <si>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</si>
  <si>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</si>
  <si>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</si>
  <si>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</si>
  <si>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</si>
  <si>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</si>
  <si>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</si>
  <si>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</si>
  <si>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</si>
  <si>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</si>
  <si>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</si>
  <si>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</si>
  <si>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</si>
  <si>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</si>
  <si>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</si>
  <si>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</si>
  <si>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</si>
  <si>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</si>
  <si>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</si>
  <si>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</si>
  <si>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</si>
  <si>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</si>
  <si>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</si>
  <si>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</si>
  <si>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00011401040040000410</t>
  </si>
  <si>
    <t>00011402000000000000</t>
  </si>
  <si>
    <t>00011402020020000440</t>
  </si>
  <si>
    <t>00011402022020000440</t>
  </si>
  <si>
    <t>00011402040040000410</t>
  </si>
  <si>
    <t>00011402040040000440</t>
  </si>
  <si>
    <t>00011402043040000410</t>
  </si>
  <si>
    <t>00011402050050000410</t>
  </si>
  <si>
    <t>00011402050100000410</t>
  </si>
  <si>
    <t>00011402053050000410</t>
  </si>
  <si>
    <t>00011402053100000410</t>
  </si>
  <si>
    <t>00011406000000000430</t>
  </si>
  <si>
    <t>00011406010000000430</t>
  </si>
  <si>
    <t>00011406012040000430</t>
  </si>
  <si>
    <t>00011406013050000430</t>
  </si>
  <si>
    <t>00011406013130000430</t>
  </si>
  <si>
    <t>00011406020000000430</t>
  </si>
  <si>
    <t>00011406022020000430</t>
  </si>
  <si>
    <t>00011406024040000430</t>
  </si>
  <si>
    <t>00011406025100000430</t>
  </si>
  <si>
    <t>00011406025130000430</t>
  </si>
  <si>
    <t>00011406300000000430</t>
  </si>
  <si>
    <t>00011406310000000430</t>
  </si>
  <si>
    <t>00011406312040000430</t>
  </si>
  <si>
    <t>00011406313050000430</t>
  </si>
  <si>
    <t>00011406313130000430</t>
  </si>
  <si>
    <t>00011406320000000430</t>
  </si>
  <si>
    <t>00011406325100000430</t>
  </si>
  <si>
    <t>00011413000000000000</t>
  </si>
  <si>
    <t>00011413040040000410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</si>
  <si>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</si>
  <si>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</si>
  <si>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</si>
  <si>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</si>
  <si>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</si>
  <si>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</si>
  <si>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</si>
  <si>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</si>
  <si>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</si>
  <si>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</si>
  <si>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</si>
  <si>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</si>
  <si>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</si>
  <si>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</si>
  <si>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</si>
  <si>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</si>
  <si>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</si>
  <si>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</si>
  <si>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</si>
  <si>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</si>
  <si>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</si>
  <si>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</si>
  <si>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</si>
  <si>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</si>
  <si>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</si>
  <si>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</si>
  <si>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</si>
  <si>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</si>
  <si>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</si>
  <si>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</si>
  <si>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</si>
  <si>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</si>
  <si>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</si>
  <si>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</si>
  <si>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</si>
  <si>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</si>
  <si>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</si>
  <si>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</si>
  <si>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</si>
  <si>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</si>
  <si>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</si>
  <si>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00011601170010000140</t>
  </si>
  <si>
    <t>00011601173010000140</t>
  </si>
  <si>
    <t>00011601190010000140</t>
  </si>
  <si>
    <t>00011601192010000140</t>
  </si>
  <si>
    <t>00011601193010000140</t>
  </si>
  <si>
    <t>00011601194010000140</t>
  </si>
  <si>
    <t>00011601200010000140</t>
  </si>
  <si>
    <t>00011601203010000140</t>
  </si>
  <si>
    <t>00011602000020000140</t>
  </si>
  <si>
    <t>00011602010020000140</t>
  </si>
  <si>
    <t>00011602020020000140</t>
  </si>
  <si>
    <t>00011607010000000140</t>
  </si>
  <si>
    <t>00011607010020000140</t>
  </si>
  <si>
    <t>00011607010040000140</t>
  </si>
  <si>
    <t>00011607010050000140</t>
  </si>
  <si>
    <t>00011607010100000140</t>
  </si>
  <si>
    <t>00011607030000000140</t>
  </si>
  <si>
    <t>00011607030020000140</t>
  </si>
  <si>
    <t>00011607090000000140</t>
  </si>
  <si>
    <t>00011607090020000140</t>
  </si>
  <si>
    <t>00011607090040000140</t>
  </si>
  <si>
    <t>00011607090050000140</t>
  </si>
  <si>
    <t>00011607090100000140</t>
  </si>
  <si>
    <t>00011609000000000140</t>
  </si>
  <si>
    <t>00011609040050000140</t>
  </si>
  <si>
    <t>00011610000000000140</t>
  </si>
  <si>
    <t>00011610020020000140</t>
  </si>
  <si>
    <t>00011610021020000140</t>
  </si>
  <si>
    <t>00011610022020000140</t>
  </si>
  <si>
    <t>00011610030040000140</t>
  </si>
  <si>
    <t>00011610032040000140</t>
  </si>
  <si>
    <t>00011610050000000140</t>
  </si>
  <si>
    <t>00011610056020000140</t>
  </si>
  <si>
    <t>00011610060000000140</t>
  </si>
  <si>
    <t>00011610061040000140</t>
  </si>
  <si>
    <t>00011610120000000140</t>
  </si>
  <si>
    <t>00011610122010000140</t>
  </si>
  <si>
    <t>00011610123010000140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</si>
  <si>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</si>
  <si>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</si>
  <si>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</si>
  <si>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</si>
  <si>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</si>
  <si>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</si>
  <si>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</si>
  <si>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</si>
  <si>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</si>
  <si>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</si>
  <si>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00011701050050000180</t>
  </si>
  <si>
    <t>00011701050100000180</t>
  </si>
  <si>
    <t>00011705000000000180</t>
  </si>
  <si>
    <t>00011705020020000180</t>
  </si>
  <si>
    <t>00011705040040000180</t>
  </si>
  <si>
    <t>00011705050100000180</t>
  </si>
  <si>
    <t>00011714000000000150</t>
  </si>
  <si>
    <t>00011714030100000150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</si>
  <si>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</si>
  <si>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</si>
  <si>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</si>
  <si>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</si>
  <si>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</si>
  <si>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</si>
  <si>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</si>
  <si>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</si>
  <si>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</si>
  <si>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</si>
  <si>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</si>
  <si>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</si>
  <si>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</si>
  <si>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</si>
  <si>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</si>
  <si>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</si>
  <si>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</si>
  <si>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</si>
  <si>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</si>
  <si>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</si>
  <si>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</si>
  <si>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</si>
  <si>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</si>
  <si>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</si>
  <si>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</si>
  <si>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</si>
  <si>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</si>
  <si>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</si>
  <si>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</si>
  <si>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</si>
  <si>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</si>
  <si>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</si>
  <si>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</si>
  <si>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</si>
  <si>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</si>
  <si>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</si>
  <si>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</si>
  <si>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</si>
  <si>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</si>
  <si>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</si>
  <si>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</si>
  <si>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</si>
  <si>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</si>
  <si>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</si>
  <si>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</si>
  <si>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</si>
  <si>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</si>
  <si>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</si>
  <si>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</si>
  <si>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</si>
  <si>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</si>
  <si>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</si>
  <si>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</si>
  <si>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</si>
  <si>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</si>
  <si>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</si>
  <si>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</si>
  <si>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</si>
  <si>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</si>
  <si>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</si>
  <si>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</si>
  <si>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</si>
  <si>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</si>
  <si>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</si>
  <si>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</si>
  <si>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</si>
  <si>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</si>
  <si>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</si>
  <si>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</si>
  <si>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</si>
  <si>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</si>
  <si>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</si>
  <si>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</si>
  <si>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</si>
  <si>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</si>
  <si>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</si>
  <si>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</si>
  <si>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</si>
  <si>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00020229999000000150</t>
  </si>
  <si>
    <t>00020230000000000150</t>
  </si>
  <si>
    <t>00020235118000000150</t>
  </si>
  <si>
    <t>00020235118020000150</t>
  </si>
  <si>
    <t>00020235120000000150</t>
  </si>
  <si>
    <t>00020235120020000150</t>
  </si>
  <si>
    <t>00020235128020000150</t>
  </si>
  <si>
    <t>00020235129020000150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</si>
  <si>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</si>
  <si>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</si>
  <si>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</si>
  <si>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</si>
  <si>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</si>
  <si>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</si>
  <si>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</si>
  <si>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</si>
  <si>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</si>
  <si>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</si>
  <si>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</si>
  <si>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</si>
  <si>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</si>
  <si>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</si>
  <si>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</si>
  <si>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</si>
  <si>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</si>
  <si>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</si>
  <si>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</si>
  <si>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</si>
  <si>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</si>
  <si>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</si>
  <si>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</si>
  <si>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</si>
  <si>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</si>
  <si>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</si>
  <si>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</si>
  <si>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</si>
  <si>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</si>
  <si>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</si>
  <si>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</si>
  <si>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00020245422020000150</t>
  </si>
  <si>
    <t>00020245433000000150</t>
  </si>
  <si>
    <t>00020245433020000150</t>
  </si>
  <si>
    <t>00020245468000000150</t>
  </si>
  <si>
    <t>00020245468020000150</t>
  </si>
  <si>
    <t>00020300000000000000</t>
  </si>
  <si>
    <t>00020302000020000150</t>
  </si>
  <si>
    <t>00020302040020000150</t>
  </si>
  <si>
    <t>00020400000000000000</t>
  </si>
  <si>
    <t>00020404000040000150</t>
  </si>
  <si>
    <t>00020404020040000150</t>
  </si>
  <si>
    <t>00020405000100000150</t>
  </si>
  <si>
    <t>00020405099100000150</t>
  </si>
  <si>
    <t>00020700000000000000</t>
  </si>
  <si>
    <t>00020704000040000150</t>
  </si>
  <si>
    <t>00020704020040000150</t>
  </si>
  <si>
    <t>00020704050040000150</t>
  </si>
  <si>
    <t>00020705000050000150</t>
  </si>
  <si>
    <t>00020705000100000150</t>
  </si>
  <si>
    <t>00020705000130000150</t>
  </si>
  <si>
    <t>00020705030050000150</t>
  </si>
  <si>
    <t>00020705030100000150</t>
  </si>
  <si>
    <t>00020705030130000150</t>
  </si>
  <si>
    <t>00021800000000000000</t>
  </si>
  <si>
    <t>00021800000000000150</t>
  </si>
  <si>
    <t>00021800000020000150</t>
  </si>
  <si>
    <t>00021800000040000150</t>
  </si>
  <si>
    <t>00021800000050000150</t>
  </si>
  <si>
    <t>00021802000020000150</t>
  </si>
  <si>
    <t>00021802030020000150</t>
  </si>
  <si>
    <t>00021804000040000150</t>
  </si>
  <si>
    <t>00021804010040000150</t>
  </si>
  <si>
    <t>00021805000050000150</t>
  </si>
  <si>
    <t>00021805010050000150</t>
  </si>
  <si>
    <t>00021900000000000000</t>
  </si>
  <si>
    <t>00021900000020000150</t>
  </si>
  <si>
    <t>00021925462020000150</t>
  </si>
  <si>
    <t>00021935134020000150</t>
  </si>
  <si>
    <t>00021935250020000150</t>
  </si>
  <si>
    <t>00021935290020000150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</si>
  <si>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</si>
  <si>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</si>
  <si>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</si>
  <si>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</si>
  <si>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</si>
  <si>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</si>
  <si>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</si>
  <si>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</si>
  <si>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</si>
  <si>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</si>
  <si>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</si>
  <si>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</si>
  <si>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</si>
  <si>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</si>
  <si>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</si>
  <si>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</si>
  <si>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</si>
  <si>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</si>
  <si>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</si>
  <si>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</si>
  <si>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</si>
  <si>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</si>
  <si>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</si>
  <si>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</si>
  <si>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</si>
  <si>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</si>
  <si>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</si>
  <si>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</si>
  <si>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</si>
  <si>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</si>
  <si>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</si>
  <si>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</si>
  <si>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</si>
  <si>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</si>
  <si>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</si>
  <si>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</si>
  <si>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</si>
  <si>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</si>
  <si>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</si>
  <si>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</si>
  <si>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</si>
  <si>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</si>
  <si>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</si>
  <si>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</si>
  <si>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</si>
  <si>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</si>
  <si>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</si>
  <si>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</si>
  <si>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</si>
  <si>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</si>
  <si>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</si>
  <si>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</si>
  <si>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</si>
  <si>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</si>
  <si>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</si>
  <si>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</si>
  <si>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</si>
  <si>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</si>
  <si>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</si>
  <si>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</si>
  <si>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</si>
  <si>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</si>
  <si>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</si>
  <si>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</si>
  <si>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</si>
  <si>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</si>
  <si>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</si>
  <si>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</si>
  <si>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</si>
  <si>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</si>
  <si>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</si>
  <si>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</si>
  <si>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</si>
  <si>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</si>
  <si>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</si>
  <si>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</si>
  <si>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</si>
  <si>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</si>
  <si>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</si>
  <si>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</si>
  <si>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</si>
  <si>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</si>
  <si>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</si>
  <si>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</si>
  <si>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</si>
  <si>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</si>
  <si>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</si>
  <si>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</si>
  <si>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</si>
  <si>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</si>
  <si>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</si>
  <si>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</si>
  <si>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</si>
  <si>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</si>
  <si>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</si>
  <si>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</si>
  <si>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</si>
  <si>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</si>
  <si>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</si>
  <si>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</si>
  <si>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</si>
  <si>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</si>
  <si>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</si>
  <si>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</si>
  <si>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</si>
  <si>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</si>
  <si>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</si>
  <si>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</si>
  <si>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</si>
  <si>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</si>
  <si>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</si>
  <si>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</si>
  <si>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</si>
  <si>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</si>
  <si>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</si>
  <si>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</si>
  <si>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</si>
  <si>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</si>
  <si>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</si>
  <si>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</si>
  <si>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</si>
  <si>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</si>
  <si>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</si>
  <si>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</si>
  <si>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</si>
  <si>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</si>
  <si>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</si>
  <si>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</si>
  <si>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</si>
  <si>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</si>
  <si>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</si>
  <si>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</si>
  <si>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</si>
  <si>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</si>
  <si>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</si>
  <si>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</si>
  <si>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</si>
  <si>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</si>
  <si>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</si>
  <si>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</si>
  <si>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</si>
  <si>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</si>
  <si>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</si>
  <si>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</si>
  <si>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</si>
  <si>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</si>
  <si>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</si>
  <si>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</si>
  <si>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</si>
  <si>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</si>
  <si>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</si>
  <si>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Единый сельскохозяйственный налог (за налоговые периоды, истекшие до 1 января 2011 года)</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</si>
  <si>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</si>
  <si>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</si>
  <si>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</si>
  <si>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</si>
  <si>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</si>
  <si>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 бюджетам городских округов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</si>
  <si>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</si>
  <si>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</si>
  <si>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</si>
  <si>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</si>
  <si>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00010503020010000110</t>
  </si>
  <si>
    <t>00011401020020000410</t>
  </si>
  <si>
    <t>00011601132010000140</t>
  </si>
  <si>
    <t>00011607040000000140</t>
  </si>
  <si>
    <t>00011607040020000140</t>
  </si>
  <si>
    <t>00020227576000000150</t>
  </si>
  <si>
    <t>00020227576020000150</t>
  </si>
  <si>
    <t>00020229999040000150</t>
  </si>
  <si>
    <t>00020235134000000150</t>
  </si>
  <si>
    <t>00020235134020000150</t>
  </si>
  <si>
    <t>00020405000050000150</t>
  </si>
  <si>
    <t>00020405099050000150</t>
  </si>
  <si>
    <t>ОБСЛУЖИВАНИЕ ГОСУДАРСТВЕННОГО (МУНИЦИПАЛЬНОГО) ДОЛГА</t>
  </si>
  <si>
    <t>Обслуживание государственного (муниципального) внутреннего долга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</si>
  <si>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</si>
  <si>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Невыясненные поступления, зачисляемые в бюджеты городских поселений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</si>
  <si>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</si>
  <si>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</si>
  <si>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</si>
  <si>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00011601330000000140</t>
  </si>
  <si>
    <t>00011601332010000140</t>
  </si>
  <si>
    <t>00011610061050000140</t>
  </si>
  <si>
    <t>00011701050130000180</t>
  </si>
  <si>
    <t>00020225302020000150</t>
  </si>
  <si>
    <t>00020245424000000150</t>
  </si>
  <si>
    <t>00020245424020000150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</si>
  <si>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</si>
  <si>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</si>
  <si>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</si>
  <si>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</si>
  <si>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</si>
  <si>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</si>
  <si>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</si>
  <si>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</si>
  <si>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</si>
  <si>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</si>
  <si>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</si>
  <si>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</si>
  <si>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</si>
  <si>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</si>
  <si>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</si>
  <si>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</si>
  <si>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</si>
  <si>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</si>
  <si>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</si>
  <si>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</si>
  <si>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</si>
  <si>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</si>
  <si>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</si>
  <si>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</si>
  <si>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</si>
  <si>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</si>
  <si>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</si>
  <si>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</si>
  <si>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</si>
  <si>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</si>
  <si>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</si>
  <si>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</si>
  <si>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</si>
  <si>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</si>
  <si>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</si>
  <si>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</si>
  <si>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</si>
  <si>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</si>
  <si>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</si>
  <si>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</si>
  <si>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</si>
  <si>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</si>
  <si>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</si>
  <si>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</si>
  <si>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</si>
  <si>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</si>
  <si>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</si>
  <si>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00010302200010000110</t>
  </si>
  <si>
    <t>00010506000010000110</t>
  </si>
  <si>
    <t>00011607000000000140</t>
  </si>
  <si>
    <t>00011607010130000140</t>
  </si>
  <si>
    <t>00020225304000000150</t>
  </si>
  <si>
    <t>00020245303000000150</t>
  </si>
  <si>
    <t>00020245303020000150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</si>
  <si>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</si>
  <si>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</si>
  <si>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Заместитель начальника управления сводного бюджетного планирования  и анализа исполнения бюджета</t>
  </si>
  <si>
    <t>Цветков Д.Е.</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</si>
  <si>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</si>
  <si>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</si>
  <si>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</si>
  <si>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</si>
  <si>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</si>
  <si>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патентной системы налогообложения, зачисляемый в бюджеты муниципальных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</si>
  <si>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</si>
  <si>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</si>
  <si>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муниципальных округов</t>
  </si>
  <si>
    <t>Прочие местные налоги и сборы, мобилизуемые на территориях муниципальных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</si>
  <si>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</si>
  <si>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</si>
  <si>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</si>
  <si>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</si>
  <si>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муниципальных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</si>
  <si>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</si>
  <si>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</si>
  <si>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</si>
  <si>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</si>
  <si>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</si>
  <si>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</si>
  <si>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</si>
  <si>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</si>
  <si>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</si>
  <si>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</si>
  <si>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</si>
  <si>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Прочие доходы от оказания платных услуг (работ) получателями средств бюджетов муниципальных округов</t>
  </si>
  <si>
    <t>Доходы, поступающие в порядке возмещения расходов, понесенных в связи с эксплуатацией имущества муниципальных округов</t>
  </si>
  <si>
    <t>Прочие доходы от компенсации затрат бюджетов муниципальных округов</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</si>
  <si>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</si>
  <si>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</si>
  <si>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</si>
  <si>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</si>
  <si>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</si>
  <si>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</si>
  <si>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</si>
  <si>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</si>
  <si>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</si>
  <si>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</si>
  <si>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</si>
  <si>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</si>
  <si>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Невыясненные поступления, зачисляемые в бюджеты муниципальных округов</t>
  </si>
  <si>
    <t>Прочие неналоговые доходы бюджетов муниципальных округов</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</si>
  <si>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</si>
  <si>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</si>
  <si>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</si>
  <si>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</si>
  <si>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</si>
  <si>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</si>
  <si>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</si>
  <si>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</si>
  <si>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</si>
  <si>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</si>
  <si>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</si>
  <si>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</si>
  <si>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</si>
  <si>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</si>
  <si>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</si>
  <si>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</si>
  <si>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</si>
  <si>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</si>
  <si>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</si>
  <si>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</si>
  <si>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</si>
  <si>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</si>
  <si>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</si>
  <si>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</si>
  <si>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улучшение экологического состояния гидрографической сети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</si>
  <si>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</si>
  <si>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</si>
  <si>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</si>
  <si>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</si>
  <si>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</si>
  <si>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</si>
  <si>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</si>
  <si>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</si>
  <si>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</si>
  <si>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</si>
  <si>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</si>
  <si>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</si>
  <si>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</si>
  <si>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</si>
  <si>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</si>
  <si>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</si>
  <si>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00010102080010000110</t>
  </si>
  <si>
    <t>00010504060020000110</t>
  </si>
  <si>
    <t>00010601020140000110</t>
  </si>
  <si>
    <t>00010606032140000110</t>
  </si>
  <si>
    <t>00010606042140000110</t>
  </si>
  <si>
    <t>00010904052140000110</t>
  </si>
  <si>
    <t>00010907052140000110</t>
  </si>
  <si>
    <t>00011105012140000120</t>
  </si>
  <si>
    <t>00011105024140000120</t>
  </si>
  <si>
    <t>00011105034140000120</t>
  </si>
  <si>
    <t>00011105074140000120</t>
  </si>
  <si>
    <t>00011107014140000120</t>
  </si>
  <si>
    <t>00011109044140000120</t>
  </si>
  <si>
    <t>00011109080000000120</t>
  </si>
  <si>
    <t>00011109080040000120</t>
  </si>
  <si>
    <t>00011109080050000120</t>
  </si>
  <si>
    <t>00011109080100000120</t>
  </si>
  <si>
    <t>00011109080130000120</t>
  </si>
  <si>
    <t>00011109080140000120</t>
  </si>
  <si>
    <t>00011301994140000130</t>
  </si>
  <si>
    <t>00011302064140000130</t>
  </si>
  <si>
    <t>00011302994140000130</t>
  </si>
  <si>
    <t>00011402040140000410</t>
  </si>
  <si>
    <t>00011402043140000410</t>
  </si>
  <si>
    <t>00011406012140000430</t>
  </si>
  <si>
    <t>00011406312140000430</t>
  </si>
  <si>
    <t>00011406324040000430</t>
  </si>
  <si>
    <t>00011413040140000410</t>
  </si>
  <si>
    <t>00011601112010000140</t>
  </si>
  <si>
    <t>00011601205010000140</t>
  </si>
  <si>
    <t>00011607010140000140</t>
  </si>
  <si>
    <t>00011607090140000140</t>
  </si>
  <si>
    <t>00011701040140000180</t>
  </si>
  <si>
    <t>00011705040140000180</t>
  </si>
  <si>
    <t>00011715000000000150</t>
  </si>
  <si>
    <t>00011715020040000150</t>
  </si>
  <si>
    <t>00011715020140000150</t>
  </si>
  <si>
    <t>00011715030100000150</t>
  </si>
  <si>
    <t>00011715030130000150</t>
  </si>
  <si>
    <t>00020225291000000150</t>
  </si>
  <si>
    <t>00020225291020000150</t>
  </si>
  <si>
    <t>00020225304020000150</t>
  </si>
  <si>
    <t>00020225365000000150</t>
  </si>
  <si>
    <t>00020225365020000150</t>
  </si>
  <si>
    <t>00020225404020000150</t>
  </si>
  <si>
    <t>00020225500000000150</t>
  </si>
  <si>
    <t>00020225500020000150</t>
  </si>
  <si>
    <t>00020225511000000150</t>
  </si>
  <si>
    <t>00020225511020000150</t>
  </si>
  <si>
    <t>00020225589000000150</t>
  </si>
  <si>
    <t>00020225589020000150</t>
  </si>
  <si>
    <t>00020227139000000150</t>
  </si>
  <si>
    <t>00020227139020000150</t>
  </si>
  <si>
    <t>00020235090000000150</t>
  </si>
  <si>
    <t>00020235090020000150</t>
  </si>
  <si>
    <t>00020245454000000150</t>
  </si>
  <si>
    <t>00020245454020000150</t>
  </si>
  <si>
    <t>00020704000140000150</t>
  </si>
  <si>
    <t>00020704020140000150</t>
  </si>
  <si>
    <t>00020704050140000150</t>
  </si>
  <si>
    <t>00021925302020000150</t>
  </si>
  <si>
    <t>00021925304020000150</t>
  </si>
  <si>
    <t>00021925497020000150</t>
  </si>
  <si>
    <t>00021935118020000150</t>
  </si>
  <si>
    <t>00021935120020000150</t>
  </si>
  <si>
    <t>00021945303020000150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</si>
  <si>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</si>
  <si>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</si>
  <si>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</si>
  <si>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</si>
  <si>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</si>
  <si>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</si>
  <si>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</si>
  <si>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</si>
  <si>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</si>
  <si>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Погашение бюджетами сельских поселений кредитов от кредитных организаций в валюте Российской Федерации</t>
  </si>
  <si>
    <t>Привлечение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</si>
  <si>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</si>
  <si>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</si>
  <si>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</si>
  <si>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</si>
  <si>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</si>
  <si>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</si>
  <si>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</si>
  <si>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</si>
  <si>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</si>
  <si>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</si>
  <si>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</si>
  <si>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</si>
  <si>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</si>
  <si>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</si>
  <si>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</si>
  <si>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</si>
  <si>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</si>
  <si>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</si>
  <si>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</si>
  <si>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</si>
  <si>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</si>
  <si>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</si>
  <si>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</si>
  <si>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</si>
  <si>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</si>
  <si>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</si>
  <si>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</si>
  <si>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</si>
  <si>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</si>
  <si>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</si>
  <si>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</si>
  <si>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</si>
  <si>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</si>
  <si>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</si>
  <si>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</si>
  <si>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</si>
  <si>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</si>
  <si>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</si>
  <si>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</si>
  <si>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</si>
  <si>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</si>
  <si>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</si>
  <si>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</si>
  <si>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</si>
  <si>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</si>
  <si>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</si>
  <si>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</si>
  <si>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</si>
  <si>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</si>
  <si>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</si>
  <si>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</si>
  <si>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</si>
  <si>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</si>
  <si>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00001020000040000710</t>
  </si>
  <si>
    <t>00001020000040000810</t>
  </si>
  <si>
    <t>00001020000100000810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</si>
  <si>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</si>
  <si>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</si>
  <si>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</si>
  <si>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</si>
  <si>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</si>
  <si>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</si>
  <si>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</si>
  <si>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</si>
  <si>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</si>
  <si>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</si>
  <si>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</si>
  <si>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</si>
  <si>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00001030100100000810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</si>
  <si>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</si>
  <si>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</si>
  <si>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</si>
  <si>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</si>
  <si>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</si>
  <si>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</si>
  <si>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</si>
  <si>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</si>
  <si>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</si>
  <si>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</si>
  <si>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</si>
  <si>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</si>
  <si>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</si>
  <si>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</si>
  <si>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</si>
  <si>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</si>
  <si>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</si>
  <si>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</si>
  <si>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</si>
  <si>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</si>
  <si>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</si>
  <si>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</si>
  <si>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</si>
  <si>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</si>
  <si>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</si>
  <si>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</si>
  <si>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</si>
  <si>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</si>
  <si>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</si>
  <si>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</si>
  <si>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</si>
  <si>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</si>
  <si>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</si>
  <si>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</si>
  <si>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</si>
  <si>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</si>
  <si>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00020249001020000150</t>
  </si>
  <si>
    <t>00010102050010000110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</si>
  <si>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</si>
  <si>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00011402043040000440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</si>
  <si>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</si>
  <si>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</si>
  <si>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</si>
  <si>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</si>
  <si>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</si>
  <si>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</si>
  <si>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</si>
  <si>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00011102000000000120</t>
  </si>
  <si>
    <t>00011102100000000120</t>
  </si>
  <si>
    <t>00011102102020000120</t>
  </si>
  <si>
    <t>00021925232020000150</t>
  </si>
  <si>
    <t>00021925520020000150</t>
  </si>
  <si>
    <t>Возмещение ущерба при возникновении страховых случаев, когда выгодоприобретателями выступают получатели средств бюджета городского округа</t>
  </si>
  <si>
    <t>00011610031040000140</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</si>
  <si>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</si>
  <si>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00011406024140000430</t>
  </si>
  <si>
    <t>00020227336000000150</t>
  </si>
  <si>
    <t>00020227336020000150</t>
  </si>
  <si>
    <t>св.200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</si>
  <si>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</si>
  <si>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</si>
  <si>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00011610030140000140</t>
  </si>
  <si>
    <t>00011610032140000140</t>
  </si>
  <si>
    <t>Привлечение кредитов от кредитных организаций бюджетами сельских поселений в валюте Российской Федерации</t>
  </si>
  <si>
    <t>00001020000100000710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</si>
  <si>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</si>
  <si>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</si>
  <si>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</si>
  <si>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</si>
  <si>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взимаемый в связи с применением патентной системы налогообложения, зачисляемый в бюджеты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</si>
  <si>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</si>
  <si>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</si>
  <si>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Земельный налог (по обязательствам, возникшим до 1 января 2006 года), мобилизуемый на территориях муниципальных округов</t>
  </si>
  <si>
    <t>Плата за выбросы загрязняющих веществ в атмосферный воздух стационарными объектами</t>
  </si>
  <si>
    <t>Прочие доходы от компенсации затрат бюджетов территориальных фондов обязательного медицинского страхования</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</si>
  <si>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</si>
  <si>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</si>
  <si>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</si>
  <si>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</si>
  <si>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</si>
  <si>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</si>
  <si>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</si>
  <si>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</si>
  <si>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</si>
  <si>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</si>
  <si>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</si>
  <si>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</si>
  <si>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</si>
  <si>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</si>
  <si>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</si>
  <si>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</si>
  <si>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</si>
  <si>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</si>
  <si>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</si>
  <si>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</si>
  <si>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</si>
  <si>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</si>
  <si>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</si>
  <si>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</si>
  <si>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</si>
  <si>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</si>
  <si>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</si>
  <si>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</si>
  <si>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</si>
  <si>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</si>
  <si>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</si>
  <si>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</si>
  <si>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</si>
  <si>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</si>
  <si>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</si>
  <si>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</si>
  <si>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</si>
  <si>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</si>
  <si>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</si>
  <si>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</si>
  <si>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</si>
  <si>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</si>
  <si>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</si>
  <si>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</si>
  <si>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</si>
  <si>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</si>
  <si>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</si>
  <si>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</si>
  <si>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</si>
  <si>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</si>
  <si>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Прочие субвенции</t>
  </si>
  <si>
    <t>Прочие субвенции бюджетам муниципальных районов</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</si>
  <si>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</si>
  <si>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</si>
  <si>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</si>
  <si>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</si>
  <si>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</si>
  <si>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</si>
  <si>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</si>
  <si>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</si>
  <si>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</si>
  <si>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</si>
  <si>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</si>
  <si>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</si>
  <si>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</si>
  <si>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</si>
  <si>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</si>
  <si>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</si>
  <si>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00010601030050000110</t>
  </si>
  <si>
    <t>00011302999090000130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</si>
  <si>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</si>
  <si>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</si>
  <si>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</si>
  <si>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</si>
  <si>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</si>
  <si>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</si>
  <si>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</si>
  <si>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</si>
  <si>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</si>
  <si>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</si>
  <si>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</si>
  <si>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</si>
  <si>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00020225305000000150</t>
  </si>
  <si>
    <t>00020225305020000150</t>
  </si>
  <si>
    <t>00020225359000000150</t>
  </si>
  <si>
    <t>00020225359020000150</t>
  </si>
  <si>
    <t>00020225394000000150</t>
  </si>
  <si>
    <t>00020225394020000150</t>
  </si>
  <si>
    <t>00020225513000000150</t>
  </si>
  <si>
    <t>00020225513020000150</t>
  </si>
  <si>
    <t>00020225537020000150</t>
  </si>
  <si>
    <t>00020225597000000150</t>
  </si>
  <si>
    <t>00020225597020000150</t>
  </si>
  <si>
    <t>00020225599000000150</t>
  </si>
  <si>
    <t>00020225599020000150</t>
  </si>
  <si>
    <t>00020225753000000150</t>
  </si>
  <si>
    <t>00020225753020000150</t>
  </si>
  <si>
    <t>00020227456000000150</t>
  </si>
  <si>
    <t>00020227456020000150</t>
  </si>
  <si>
    <t>00020235120050000150</t>
  </si>
  <si>
    <t>00020235345000000150</t>
  </si>
  <si>
    <t>00020235345020000150</t>
  </si>
  <si>
    <t>00020235485000000150</t>
  </si>
  <si>
    <t>00020235485020000150</t>
  </si>
  <si>
    <t>00020239999000000150</t>
  </si>
  <si>
    <t>00020239999050000150</t>
  </si>
  <si>
    <t>00020245289000000150</t>
  </si>
  <si>
    <t>00020245289020000150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</si>
  <si>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</si>
  <si>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</si>
  <si>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</si>
  <si>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</si>
  <si>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</si>
  <si>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</si>
  <si>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</si>
  <si>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</si>
  <si>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</si>
  <si>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00021855622020000150</t>
  </si>
  <si>
    <t>00021925502020000150</t>
  </si>
  <si>
    <t>00021925527020000150</t>
  </si>
  <si>
    <t>00021935469020000150</t>
  </si>
  <si>
    <t>00021935573020000150</t>
  </si>
  <si>
    <t>Дотации на выравнивание бюджетной обеспеченности субъектов Российской Федерации и муниципальных образований</t>
  </si>
  <si>
    <t>1401</t>
  </si>
  <si>
    <t>Погашение бюджетами муниципальных округов кредитов от кредитных организаций в валюте Российской Федерации</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</si>
  <si>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</si>
  <si>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</si>
  <si>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</si>
  <si>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городских округов</t>
  </si>
  <si>
    <t>00001020000140000810</t>
  </si>
  <si>
    <t>00001030100140000710</t>
  </si>
  <si>
    <t>00001060100000000000</t>
  </si>
  <si>
    <t>00001060100000000630</t>
  </si>
  <si>
    <t>00001060100040000630</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</si>
  <si>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</si>
  <si>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</si>
  <si>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</si>
  <si>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</si>
  <si>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</si>
  <si>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</si>
  <si>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</si>
  <si>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</si>
  <si>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на рекламу</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</si>
  <si>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</si>
  <si>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</si>
  <si>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</si>
  <si>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Налог, взимаемый в виде стоимости патента в связи с применением упрощенной системы налогообложения</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</si>
  <si>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</si>
  <si>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</si>
  <si>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</si>
  <si>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</si>
  <si>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</si>
  <si>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</si>
  <si>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</si>
  <si>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</si>
  <si>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</si>
  <si>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Прочие неналоговые доходы бюджетов муниципальных районов</t>
  </si>
  <si>
    <t>Прочие субсидии бюджетам муниципальных районов</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</si>
  <si>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</si>
  <si>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</si>
  <si>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</si>
  <si>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городских округов</t>
  </si>
  <si>
    <t>Прочие 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</si>
  <si>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</si>
  <si>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</si>
  <si>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</si>
  <si>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</si>
  <si>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</si>
  <si>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</si>
  <si>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</si>
  <si>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</si>
  <si>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</si>
  <si>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</si>
  <si>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</si>
  <si>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</si>
  <si>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00010101016020000110</t>
  </si>
  <si>
    <t>00010907010000000110</t>
  </si>
  <si>
    <t>00010907013050000110</t>
  </si>
  <si>
    <t>00010907030000000110</t>
  </si>
  <si>
    <t>00010907033050000110</t>
  </si>
  <si>
    <t>00010911000020000110</t>
  </si>
  <si>
    <t>00010911010020000110</t>
  </si>
  <si>
    <t>00011105312140000120</t>
  </si>
  <si>
    <t>00011402020020000410</t>
  </si>
  <si>
    <t>00011402022020000410</t>
  </si>
  <si>
    <t>00011402023020000410</t>
  </si>
  <si>
    <t>00011402050130000410</t>
  </si>
  <si>
    <t>00011402053130000410</t>
  </si>
  <si>
    <t>00011610030130000140</t>
  </si>
  <si>
    <t>00011610032130000140</t>
  </si>
  <si>
    <t>00011610061130000140</t>
  </si>
  <si>
    <t>00011705050050000180</t>
  </si>
  <si>
    <t>00020229999050000150</t>
  </si>
  <si>
    <t>00020249001000000150</t>
  </si>
  <si>
    <t>00020249999000000150</t>
  </si>
  <si>
    <t>00020249999040000150</t>
  </si>
  <si>
    <t>00020404099040000150</t>
  </si>
  <si>
    <t>00020405010050000150</t>
  </si>
  <si>
    <t>00020705020100000150</t>
  </si>
  <si>
    <t>00021800000090000150</t>
  </si>
  <si>
    <t>00021800000100000150</t>
  </si>
  <si>
    <t>00021800000130000150</t>
  </si>
  <si>
    <t>00021802010020000150</t>
  </si>
  <si>
    <t>00021860010050000150</t>
  </si>
  <si>
    <t>00021860010100000150</t>
  </si>
  <si>
    <t>00021860010130000150</t>
  </si>
  <si>
    <t>00021900000100000150</t>
  </si>
  <si>
    <t>00021945622020000150</t>
  </si>
  <si>
    <t>00021960010100000150</t>
  </si>
  <si>
    <t>Субсидии бюджетам субъектов Российской Федерации на реализацию мероприятий по модернизации школьных систем образования</t>
  </si>
  <si>
    <t>00020225750020000150</t>
  </si>
  <si>
    <t>00020245784020000150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</si>
  <si>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</si>
  <si>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Прочие межбюджетные трансферты, передаваемые бюджетам субъектов Российской Федерации</t>
  </si>
  <si>
    <t>00020249999020000150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</si>
  <si>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</si>
  <si>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</si>
  <si>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</si>
  <si>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</si>
  <si>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</si>
  <si>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</si>
  <si>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</si>
  <si>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Доходы от эксплуатации и использования имущества автомобильных дорог, находящихся в государственной и муниципальной собственности</t>
  </si>
  <si>
    <t>Доходы от эксплуатации и использования имущества автомобильных дорог, находящихся в собственности городских поселений</t>
  </si>
  <si>
    <t>Доходы от продажи квартир, находящихся в собственности сельских поселений</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</si>
  <si>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</si>
  <si>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</si>
  <si>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</si>
  <si>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</si>
  <si>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</si>
  <si>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</si>
  <si>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</si>
  <si>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</si>
  <si>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</si>
  <si>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</si>
  <si>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</si>
  <si>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</si>
  <si>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</si>
  <si>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</si>
  <si>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</si>
  <si>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</si>
  <si>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</si>
  <si>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</si>
  <si>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</si>
  <si>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Прочие неналоговые доходы бюджетов городских округов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округа</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</si>
  <si>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</si>
  <si>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</si>
  <si>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муниципальных округов на софинансирование капитальных вложений в объекты муниципальной собственности</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</si>
  <si>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</si>
  <si>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</si>
  <si>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</si>
  <si>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</si>
  <si>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</si>
  <si>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Безвозмездные поступления от негосударственных организаций в бюджеты муниципальных округов</t>
  </si>
  <si>
    <t>Предоставление негосударственными организациями грантов для получателей средств бюджетов муниципальных округов</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</si>
  <si>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</si>
  <si>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</si>
  <si>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</si>
  <si>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</si>
  <si>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</si>
  <si>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</si>
  <si>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</si>
  <si>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</si>
  <si>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</si>
  <si>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</si>
  <si>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</si>
  <si>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</si>
  <si>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</si>
  <si>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</si>
  <si>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</si>
  <si>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00010102090010000110</t>
  </si>
  <si>
    <t>00010102110010000110</t>
  </si>
  <si>
    <t>00010701080010000110</t>
  </si>
  <si>
    <t>00010807300010000110</t>
  </si>
  <si>
    <t>00010907032040000110</t>
  </si>
  <si>
    <t>00011105314100000120</t>
  </si>
  <si>
    <t>00011109030000000120</t>
  </si>
  <si>
    <t>00011109035130000120</t>
  </si>
  <si>
    <t>00011401050100000410</t>
  </si>
  <si>
    <t>00011402040140000440</t>
  </si>
  <si>
    <t>00011402042040000440</t>
  </si>
  <si>
    <t>00011402043140000440</t>
  </si>
  <si>
    <t>00011402050050000440</t>
  </si>
  <si>
    <t>00011402050100000440</t>
  </si>
  <si>
    <t>00011402052050000440</t>
  </si>
  <si>
    <t>00011402053100000440</t>
  </si>
  <si>
    <t>00011406025050000430</t>
  </si>
  <si>
    <t>00011601154010000140</t>
  </si>
  <si>
    <t>00011607090130000140</t>
  </si>
  <si>
    <t>00011609030020000140</t>
  </si>
  <si>
    <t>00011609040140000140</t>
  </si>
  <si>
    <t>00011610030050000140</t>
  </si>
  <si>
    <t>00011610030100000140</t>
  </si>
  <si>
    <t>00011610031100000140</t>
  </si>
  <si>
    <t>00011610031140000140</t>
  </si>
  <si>
    <t>00011610032050000140</t>
  </si>
  <si>
    <t>00011610128010000140</t>
  </si>
  <si>
    <t>00011716000000000180</t>
  </si>
  <si>
    <t>00011716000040000180</t>
  </si>
  <si>
    <t>00020220077000000150</t>
  </si>
  <si>
    <t>00020220077040000150</t>
  </si>
  <si>
    <t>00020220077140000150</t>
  </si>
  <si>
    <t>00020225497040000150</t>
  </si>
  <si>
    <t>00020225750000000150</t>
  </si>
  <si>
    <t>00020245784000000150</t>
  </si>
  <si>
    <t>00020245787020000150</t>
  </si>
  <si>
    <t>00020302020020000150</t>
  </si>
  <si>
    <t>00020404000140000150</t>
  </si>
  <si>
    <t>00020404010140000150</t>
  </si>
  <si>
    <t>00020702000020000150</t>
  </si>
  <si>
    <t>00020702020020000150</t>
  </si>
  <si>
    <t>00020702030020000150</t>
  </si>
  <si>
    <t>00021800000140000150</t>
  </si>
  <si>
    <t>00021925299020000150</t>
  </si>
  <si>
    <t>00021925404020000150</t>
  </si>
  <si>
    <t>00021925555020000150</t>
  </si>
  <si>
    <t>00021927336020000150</t>
  </si>
  <si>
    <t>00021935220020000150</t>
  </si>
  <si>
    <t>00021945136020000150</t>
  </si>
  <si>
    <t>00021945634020000150</t>
  </si>
  <si>
    <t>00021945697020000150</t>
  </si>
  <si>
    <t>00021945836020000150</t>
  </si>
  <si>
    <t>00021945837020000150</t>
  </si>
  <si>
    <t>00021990000020000150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</si>
  <si>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</si>
  <si>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</si>
  <si>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СВОДКА ОБ ИСПОЛНЕНИИ КОНСОЛИДИРОВАННОГО БЮДЖЕТА ТВЕРСКОЙ ОБЛАСТИ
НА 1 ИЮНЯ 2022 ГОДА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</si>
  <si>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</si>
  <si>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</si>
  <si>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Прочие межбюджетные трансферты, передаваемые бюджетам сельских поселений</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</si>
  <si>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</si>
  <si>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</si>
  <si>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Предоставление негосударственными организациями грантов для получателей средств бюджетов городских округов</t>
  </si>
  <si>
    <t>Доходы бюджетов муниципальных округов от возврата организациями остатков субсидий прошлых лет</t>
  </si>
  <si>
    <t>Доходы бюджетов муниципальных округов от возврата бюджетными учреждениями остатков субсидий прошлых лет</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</si>
  <si>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</si>
  <si>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</si>
  <si>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</si>
  <si>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</si>
  <si>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</si>
  <si>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</si>
  <si>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</si>
  <si>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</si>
  <si>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</si>
  <si>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</si>
  <si>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</si>
  <si>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</si>
  <si>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</si>
  <si>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</si>
  <si>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</si>
  <si>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00011601202010000140</t>
  </si>
  <si>
    <t>00020225255000000150</t>
  </si>
  <si>
    <t>00020249999100000150</t>
  </si>
  <si>
    <t>00020304000140000150</t>
  </si>
  <si>
    <t>00020304099140000150</t>
  </si>
  <si>
    <t>00020404010040000150</t>
  </si>
  <si>
    <t>00021804000140000150</t>
  </si>
  <si>
    <t>00021804010140000150</t>
  </si>
  <si>
    <t>00021825232020000150</t>
  </si>
  <si>
    <t>00021825304020000150</t>
  </si>
  <si>
    <t>00021825497020000150</t>
  </si>
  <si>
    <t>00021825520020000150</t>
  </si>
  <si>
    <t>00021825555020000150</t>
  </si>
  <si>
    <t>00021827336020000150</t>
  </si>
  <si>
    <t>00021835469020000150</t>
  </si>
  <si>
    <t>00021845136090000150</t>
  </si>
  <si>
    <t>00021845303020000150</t>
  </si>
  <si>
    <t>00021845393020000150</t>
  </si>
  <si>
    <t>00021925086020000150</t>
  </si>
  <si>
    <t>00021925256020000150</t>
  </si>
  <si>
    <t>00021925508020000150</t>
  </si>
  <si>
    <t>00021945159020000150</t>
  </si>
  <si>
    <t>00021945393020000150</t>
  </si>
  <si>
    <t>Привлечение кредитов из других бюджетов бюджетной системы Российской Федерации бюджетами сельских поселений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</si>
  <si>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</si>
  <si>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00001030100100000710</t>
  </si>
  <si>
    <t>00001030100130000710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</si>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</sst>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7" fillId="0" borderId="0"/>
  </cellStyleXfs>
  <cellXfs count="46">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6" fillId="0" borderId="0" xfId="0" applyNumberFormat="1" applyFont="1" applyFill="1"/>
    <xf numFmtId="165" fontId="4" fillId="0" borderId="0" xfId="0" applyNumberFormat="1" applyFont="1" applyFill="1"/>
    <xf numFmtId="164" fontId="4" fillId="0" borderId="1" xfId="0" applyNumberFormat="1" applyFont="1" applyFill="1" applyBorder="1" applyAlignment="1">
      <alignment horizontal="right"/>
    </xf>
    <xf numFmtId="165" fontId="6" fillId="0" borderId="0" xfId="0" applyNumberFormat="1" applyFont="1" applyFill="1"/>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164" fontId="6" fillId="0" borderId="3" xfId="0" applyNumberFormat="1" applyFont="1" applyFill="1" applyBorder="1" applyAlignment="1">
      <alignment horizontal="right" shrinkToFit="1"/>
    </xf>
    <xf numFmtId="164" fontId="4" fillId="0" borderId="3"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4" xfId="0" applyFont="1" applyFill="1" applyBorder="1" applyAlignment="1">
      <alignment horizontal="left" wrapText="1" indent="2"/>
    </xf>
    <xf numFmtId="0" fontId="6" fillId="0" borderId="1" xfId="0" applyFont="1" applyFill="1" applyBorder="1" applyAlignment="1">
      <alignment horizontal="left" wrapText="1" indent="2"/>
    </xf>
    <xf numFmtId="0" fontId="4" fillId="0" borderId="1" xfId="0" applyFont="1" applyFill="1" applyBorder="1" applyAlignment="1">
      <alignment horizontal="left" wrapText="1" indent="1"/>
    </xf>
    <xf numFmtId="164" fontId="6" fillId="0" borderId="0" xfId="0" applyNumberFormat="1" applyFont="1" applyFill="1" applyBorder="1" applyAlignment="1">
      <alignment horizontal="right" shrinkToFi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940"/>
  <sheetViews>
    <sheetView showGridLines="0" showZeros="0" tabSelected="1" view="pageBreakPreview" zoomScale="110" zoomScaleNormal="100" zoomScaleSheetLayoutView="110" workbookViewId="0">
      <pane ySplit="6" topLeftCell="A754" activePane="bottomLeft" state="frozen"/>
      <selection pane="bottomLeft" activeCell="A758" sqref="A758:XFD791"/>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42578125" style="2" customWidth="1"/>
    <col min="6" max="6" width="14.5703125" style="2" customWidth="1"/>
    <col min="7" max="7" width="12.42578125" style="2" bestFit="1" customWidth="1"/>
    <col min="8" max="8" width="16.7109375" style="2" customWidth="1"/>
    <col min="9" max="9" width="11.5703125" style="2" bestFit="1" customWidth="1"/>
    <col min="10" max="16384" width="9.140625" style="2"/>
  </cols>
  <sheetData>
    <row r="1" spans="1:8" ht="34.5" customHeight="1" x14ac:dyDescent="0.2">
      <c r="A1" s="42" t="s">
        <v>1804</v>
      </c>
      <c r="B1" s="43"/>
      <c r="C1" s="43"/>
      <c r="D1" s="43"/>
      <c r="E1" s="43"/>
    </row>
    <row r="2" spans="1:8" x14ac:dyDescent="0.2">
      <c r="A2" s="5"/>
      <c r="B2" s="18"/>
      <c r="C2" s="18"/>
      <c r="D2" s="18"/>
      <c r="E2" s="18"/>
    </row>
    <row r="3" spans="1:8" x14ac:dyDescent="0.2">
      <c r="A3" s="5"/>
      <c r="B3" s="18"/>
      <c r="C3" s="18"/>
      <c r="D3" s="18"/>
      <c r="E3" s="18"/>
    </row>
    <row r="4" spans="1:8" x14ac:dyDescent="0.2">
      <c r="A4" s="44" t="s">
        <v>1</v>
      </c>
      <c r="B4" s="44" t="s">
        <v>3</v>
      </c>
      <c r="C4" s="45" t="s">
        <v>2</v>
      </c>
      <c r="D4" s="45"/>
      <c r="E4" s="45"/>
    </row>
    <row r="5" spans="1:8" x14ac:dyDescent="0.2">
      <c r="A5" s="44"/>
      <c r="B5" s="44"/>
      <c r="C5" s="1" t="s">
        <v>4</v>
      </c>
      <c r="D5" s="1" t="s">
        <v>0</v>
      </c>
      <c r="E5" s="1" t="s">
        <v>5</v>
      </c>
    </row>
    <row r="6" spans="1:8" x14ac:dyDescent="0.2">
      <c r="A6" s="7">
        <v>1</v>
      </c>
      <c r="B6" s="8" t="s">
        <v>6</v>
      </c>
      <c r="C6" s="9">
        <v>3</v>
      </c>
      <c r="D6" s="9">
        <v>4</v>
      </c>
      <c r="E6" s="9">
        <v>5</v>
      </c>
    </row>
    <row r="7" spans="1:8" s="16" customFormat="1" ht="10.5" x14ac:dyDescent="0.15">
      <c r="A7" s="14" t="s">
        <v>7</v>
      </c>
      <c r="B7" s="12" t="s">
        <v>927</v>
      </c>
      <c r="C7" s="20">
        <f>C8+C469</f>
        <v>107122811.46663001</v>
      </c>
      <c r="D7" s="20">
        <v>43567248.559469998</v>
      </c>
      <c r="E7" s="20">
        <f t="shared" ref="E7:E156" si="0">D7/C7*100</f>
        <v>40.670374463651655</v>
      </c>
      <c r="F7" s="33">
        <v>105817907.11672001</v>
      </c>
      <c r="G7" s="25">
        <f>C7-F7</f>
        <v>1304904.3499100059</v>
      </c>
      <c r="H7" s="25"/>
    </row>
    <row r="8" spans="1:8" s="16" customFormat="1" ht="10.5" x14ac:dyDescent="0.15">
      <c r="A8" s="24" t="s">
        <v>8</v>
      </c>
      <c r="B8" s="15" t="s">
        <v>419</v>
      </c>
      <c r="C8" s="21">
        <v>77852690.069779992</v>
      </c>
      <c r="D8" s="21">
        <v>35475104.147679999</v>
      </c>
      <c r="E8" s="20">
        <f t="shared" si="0"/>
        <v>45.566960005984861</v>
      </c>
      <c r="F8" s="33"/>
      <c r="G8" s="28"/>
    </row>
    <row r="9" spans="1:8" s="16" customFormat="1" ht="10.5" x14ac:dyDescent="0.15">
      <c r="A9" s="24" t="s">
        <v>9</v>
      </c>
      <c r="B9" s="15" t="s">
        <v>420</v>
      </c>
      <c r="C9" s="21">
        <v>42079073.179230005</v>
      </c>
      <c r="D9" s="21">
        <v>19460302.018900003</v>
      </c>
      <c r="E9" s="20">
        <f t="shared" si="0"/>
        <v>46.246983473261238</v>
      </c>
    </row>
    <row r="10" spans="1:8" s="16" customFormat="1" ht="11.25" x14ac:dyDescent="0.2">
      <c r="A10" s="17" t="s">
        <v>10</v>
      </c>
      <c r="B10" s="11" t="s">
        <v>421</v>
      </c>
      <c r="C10" s="19">
        <v>16653054</v>
      </c>
      <c r="D10" s="19">
        <v>9237491.61974</v>
      </c>
      <c r="E10" s="27">
        <f t="shared" si="0"/>
        <v>55.470255604407456</v>
      </c>
    </row>
    <row r="11" spans="1:8" s="10" customFormat="1" ht="22.5" x14ac:dyDescent="0.2">
      <c r="A11" s="17" t="s">
        <v>11</v>
      </c>
      <c r="B11" s="11" t="s">
        <v>422</v>
      </c>
      <c r="C11" s="19">
        <v>16653054</v>
      </c>
      <c r="D11" s="19">
        <v>9237491.61974</v>
      </c>
      <c r="E11" s="27">
        <f t="shared" si="0"/>
        <v>55.470255604407456</v>
      </c>
    </row>
    <row r="12" spans="1:8" s="10" customFormat="1" ht="33.75" x14ac:dyDescent="0.2">
      <c r="A12" s="17" t="s">
        <v>12</v>
      </c>
      <c r="B12" s="11" t="s">
        <v>423</v>
      </c>
      <c r="C12" s="19">
        <v>11970396</v>
      </c>
      <c r="D12" s="19">
        <v>6049165.63258</v>
      </c>
      <c r="E12" s="27">
        <f t="shared" si="0"/>
        <v>50.534381925042418</v>
      </c>
    </row>
    <row r="13" spans="1:8" s="10" customFormat="1" ht="33.75" x14ac:dyDescent="0.2">
      <c r="A13" s="17" t="s">
        <v>13</v>
      </c>
      <c r="B13" s="11" t="s">
        <v>424</v>
      </c>
      <c r="C13" s="19">
        <v>4682658</v>
      </c>
      <c r="D13" s="19">
        <v>3188326.0701599997</v>
      </c>
      <c r="E13" s="27">
        <f t="shared" si="0"/>
        <v>68.087954964039639</v>
      </c>
    </row>
    <row r="14" spans="1:8" s="10" customFormat="1" ht="33.75" x14ac:dyDescent="0.2">
      <c r="A14" s="17" t="s">
        <v>1612</v>
      </c>
      <c r="B14" s="11" t="s">
        <v>1653</v>
      </c>
      <c r="C14" s="19">
        <v>0</v>
      </c>
      <c r="D14" s="19">
        <v>-8.3000000000000004E-2</v>
      </c>
      <c r="E14" s="27">
        <v>0</v>
      </c>
    </row>
    <row r="15" spans="1:8" s="10" customFormat="1" ht="11.25" x14ac:dyDescent="0.2">
      <c r="A15" s="17" t="s">
        <v>14</v>
      </c>
      <c r="B15" s="11" t="s">
        <v>425</v>
      </c>
      <c r="C15" s="19">
        <v>25426019.179230001</v>
      </c>
      <c r="D15" s="19">
        <v>10222810.39916</v>
      </c>
      <c r="E15" s="27">
        <f t="shared" si="0"/>
        <v>40.206098827734728</v>
      </c>
    </row>
    <row r="16" spans="1:8" s="10" customFormat="1" ht="45" x14ac:dyDescent="0.2">
      <c r="A16" s="17" t="s">
        <v>15</v>
      </c>
      <c r="B16" s="11" t="s">
        <v>426</v>
      </c>
      <c r="C16" s="19">
        <v>23772740.883560002</v>
      </c>
      <c r="D16" s="19">
        <v>8615898.282850001</v>
      </c>
      <c r="E16" s="27">
        <f t="shared" si="0"/>
        <v>36.242763613380028</v>
      </c>
    </row>
    <row r="17" spans="1:5" s="10" customFormat="1" ht="67.5" x14ac:dyDescent="0.2">
      <c r="A17" s="17" t="s">
        <v>16</v>
      </c>
      <c r="B17" s="11" t="s">
        <v>427</v>
      </c>
      <c r="C17" s="19">
        <v>221708.49752</v>
      </c>
      <c r="D17" s="19">
        <v>2316.9688999999998</v>
      </c>
      <c r="E17" s="27">
        <f t="shared" si="0"/>
        <v>1.0450519154282707</v>
      </c>
    </row>
    <row r="18" spans="1:5" s="10" customFormat="1" ht="33.75" x14ac:dyDescent="0.2">
      <c r="A18" s="17" t="s">
        <v>17</v>
      </c>
      <c r="B18" s="11" t="s">
        <v>428</v>
      </c>
      <c r="C18" s="19">
        <v>264995.45926999999</v>
      </c>
      <c r="D18" s="19">
        <v>118499.77326</v>
      </c>
      <c r="E18" s="27">
        <f t="shared" si="0"/>
        <v>44.71766179935269</v>
      </c>
    </row>
    <row r="19" spans="1:5" s="10" customFormat="1" ht="56.25" x14ac:dyDescent="0.2">
      <c r="A19" s="17" t="s">
        <v>18</v>
      </c>
      <c r="B19" s="11" t="s">
        <v>429</v>
      </c>
      <c r="C19" s="19">
        <v>339852.62</v>
      </c>
      <c r="D19" s="19">
        <v>349137.18912</v>
      </c>
      <c r="E19" s="27">
        <f t="shared" si="0"/>
        <v>102.7319398390985</v>
      </c>
    </row>
    <row r="20" spans="1:5" s="16" customFormat="1" ht="67.5" x14ac:dyDescent="0.2">
      <c r="A20" s="17" t="s">
        <v>1443</v>
      </c>
      <c r="B20" s="11" t="s">
        <v>1440</v>
      </c>
      <c r="C20" s="19">
        <v>2206</v>
      </c>
      <c r="D20" s="19">
        <v>2.7000000000000001E-3</v>
      </c>
      <c r="E20" s="27">
        <v>0</v>
      </c>
    </row>
    <row r="21" spans="1:5" s="16" customFormat="1" ht="56.25" x14ac:dyDescent="0.2">
      <c r="A21" s="17" t="s">
        <v>1173</v>
      </c>
      <c r="B21" s="11" t="s">
        <v>1257</v>
      </c>
      <c r="C21" s="19">
        <v>824515.71887999994</v>
      </c>
      <c r="D21" s="19">
        <v>1132523.68233</v>
      </c>
      <c r="E21" s="27">
        <f t="shared" si="0"/>
        <v>137.35622698235392</v>
      </c>
    </row>
    <row r="22" spans="1:5" s="10" customFormat="1" ht="56.25" x14ac:dyDescent="0.2">
      <c r="A22" s="17" t="s">
        <v>1693</v>
      </c>
      <c r="B22" s="11" t="s">
        <v>1748</v>
      </c>
      <c r="C22" s="19">
        <v>0</v>
      </c>
      <c r="D22" s="19">
        <v>650</v>
      </c>
      <c r="E22" s="27">
        <v>0</v>
      </c>
    </row>
    <row r="23" spans="1:5" s="10" customFormat="1" ht="56.25" x14ac:dyDescent="0.2">
      <c r="A23" s="17" t="s">
        <v>1694</v>
      </c>
      <c r="B23" s="11" t="s">
        <v>1749</v>
      </c>
      <c r="C23" s="19">
        <v>0</v>
      </c>
      <c r="D23" s="19">
        <v>3784.5</v>
      </c>
      <c r="E23" s="27">
        <v>0</v>
      </c>
    </row>
    <row r="24" spans="1:5" s="10" customFormat="1" ht="21.75" x14ac:dyDescent="0.2">
      <c r="A24" s="24" t="s">
        <v>19</v>
      </c>
      <c r="B24" s="15" t="s">
        <v>430</v>
      </c>
      <c r="C24" s="21">
        <v>12268664.40092</v>
      </c>
      <c r="D24" s="21">
        <v>5008969.4071800001</v>
      </c>
      <c r="E24" s="20">
        <f t="shared" si="0"/>
        <v>40.827340641939706</v>
      </c>
    </row>
    <row r="25" spans="1:5" s="10" customFormat="1" ht="22.5" x14ac:dyDescent="0.2">
      <c r="A25" s="17" t="s">
        <v>20</v>
      </c>
      <c r="B25" s="11" t="s">
        <v>431</v>
      </c>
      <c r="C25" s="19">
        <v>12268664.40092</v>
      </c>
      <c r="D25" s="19">
        <v>5008969.4071800001</v>
      </c>
      <c r="E25" s="27">
        <f t="shared" si="0"/>
        <v>40.827340641939706</v>
      </c>
    </row>
    <row r="26" spans="1:5" s="10" customFormat="1" ht="90" x14ac:dyDescent="0.2">
      <c r="A26" s="17" t="s">
        <v>1613</v>
      </c>
      <c r="B26" s="11" t="s">
        <v>432</v>
      </c>
      <c r="C26" s="19">
        <v>39110</v>
      </c>
      <c r="D26" s="19">
        <v>1378.106</v>
      </c>
      <c r="E26" s="27">
        <f t="shared" si="0"/>
        <v>3.5236665814369723</v>
      </c>
    </row>
    <row r="27" spans="1:5" s="10" customFormat="1" ht="22.5" x14ac:dyDescent="0.2">
      <c r="A27" s="17" t="s">
        <v>1614</v>
      </c>
      <c r="B27" s="11" t="s">
        <v>433</v>
      </c>
      <c r="C27" s="19">
        <v>1618764</v>
      </c>
      <c r="D27" s="19">
        <v>311009.72599000001</v>
      </c>
      <c r="E27" s="27">
        <f t="shared" si="0"/>
        <v>19.212789881045044</v>
      </c>
    </row>
    <row r="28" spans="1:5" s="10" customFormat="1" ht="22.5" x14ac:dyDescent="0.2">
      <c r="A28" s="17" t="s">
        <v>21</v>
      </c>
      <c r="B28" s="11" t="s">
        <v>434</v>
      </c>
      <c r="C28" s="19">
        <v>7950</v>
      </c>
      <c r="D28" s="19">
        <v>34298.239439999998</v>
      </c>
      <c r="E28" s="27" t="s">
        <v>1461</v>
      </c>
    </row>
    <row r="29" spans="1:5" s="10" customFormat="1" ht="112.5" x14ac:dyDescent="0.2">
      <c r="A29" s="17" t="s">
        <v>1615</v>
      </c>
      <c r="B29" s="11" t="s">
        <v>435</v>
      </c>
      <c r="C29" s="19">
        <v>4120</v>
      </c>
      <c r="D29" s="19">
        <v>1785.135</v>
      </c>
      <c r="E29" s="27">
        <f t="shared" si="0"/>
        <v>43.328519417475732</v>
      </c>
    </row>
    <row r="30" spans="1:5" s="10" customFormat="1" ht="123.75" x14ac:dyDescent="0.2">
      <c r="A30" s="17" t="s">
        <v>1695</v>
      </c>
      <c r="B30" s="11" t="s">
        <v>436</v>
      </c>
      <c r="C30" s="19">
        <v>1559863.6</v>
      </c>
      <c r="D30" s="19">
        <v>615023.87458000006</v>
      </c>
      <c r="E30" s="27">
        <f t="shared" si="0"/>
        <v>39.428054772224961</v>
      </c>
    </row>
    <row r="31" spans="1:5" s="10" customFormat="1" ht="135" x14ac:dyDescent="0.2">
      <c r="A31" s="17" t="s">
        <v>1616</v>
      </c>
      <c r="B31" s="11" t="s">
        <v>437</v>
      </c>
      <c r="C31" s="19">
        <v>1224312.3999999999</v>
      </c>
      <c r="D31" s="19">
        <v>481594.26513000001</v>
      </c>
      <c r="E31" s="27">
        <f t="shared" si="0"/>
        <v>39.335897041474063</v>
      </c>
    </row>
    <row r="32" spans="1:5" s="10" customFormat="1" ht="168.75" x14ac:dyDescent="0.2">
      <c r="A32" s="17" t="s">
        <v>1617</v>
      </c>
      <c r="B32" s="11" t="s">
        <v>438</v>
      </c>
      <c r="C32" s="19">
        <v>335551.2</v>
      </c>
      <c r="D32" s="19">
        <v>133429.60944999999</v>
      </c>
      <c r="E32" s="27">
        <f t="shared" si="0"/>
        <v>39.764307041667557</v>
      </c>
    </row>
    <row r="33" spans="1:5" s="16" customFormat="1" ht="78.75" x14ac:dyDescent="0.2">
      <c r="A33" s="17" t="s">
        <v>1618</v>
      </c>
      <c r="B33" s="11" t="s">
        <v>439</v>
      </c>
      <c r="C33" s="19">
        <v>2541.1</v>
      </c>
      <c r="D33" s="19">
        <v>1025.5059000000001</v>
      </c>
      <c r="E33" s="27">
        <f t="shared" si="0"/>
        <v>40.356770689858728</v>
      </c>
    </row>
    <row r="34" spans="1:5" s="10" customFormat="1" ht="78.75" x14ac:dyDescent="0.2">
      <c r="A34" s="17" t="s">
        <v>1157</v>
      </c>
      <c r="B34" s="11" t="s">
        <v>1162</v>
      </c>
      <c r="C34" s="19">
        <v>18.2</v>
      </c>
      <c r="D34" s="19">
        <v>-5.0568800000000005</v>
      </c>
      <c r="E34" s="27">
        <v>0</v>
      </c>
    </row>
    <row r="35" spans="1:5" s="10" customFormat="1" ht="56.25" x14ac:dyDescent="0.2">
      <c r="A35" s="17" t="s">
        <v>22</v>
      </c>
      <c r="B35" s="11" t="s">
        <v>440</v>
      </c>
      <c r="C35" s="19">
        <v>206</v>
      </c>
      <c r="D35" s="19">
        <v>120.52338</v>
      </c>
      <c r="E35" s="27">
        <f t="shared" si="0"/>
        <v>58.506495145631064</v>
      </c>
    </row>
    <row r="36" spans="1:5" s="10" customFormat="1" ht="56.25" x14ac:dyDescent="0.2">
      <c r="A36" s="17" t="s">
        <v>23</v>
      </c>
      <c r="B36" s="11" t="s">
        <v>441</v>
      </c>
      <c r="C36" s="19">
        <v>1637.3</v>
      </c>
      <c r="D36" s="19">
        <v>657.09536000000003</v>
      </c>
      <c r="E36" s="27">
        <f t="shared" si="0"/>
        <v>40.132862639711725</v>
      </c>
    </row>
    <row r="37" spans="1:5" s="10" customFormat="1" ht="45" x14ac:dyDescent="0.2">
      <c r="A37" s="17" t="s">
        <v>24</v>
      </c>
      <c r="B37" s="11" t="s">
        <v>442</v>
      </c>
      <c r="C37" s="19">
        <v>4084672.1722900001</v>
      </c>
      <c r="D37" s="19">
        <v>1979915.5354300002</v>
      </c>
      <c r="E37" s="27">
        <f t="shared" si="0"/>
        <v>48.471834505142063</v>
      </c>
    </row>
    <row r="38" spans="1:5" s="10" customFormat="1" ht="67.5" x14ac:dyDescent="0.2">
      <c r="A38" s="17" t="s">
        <v>1174</v>
      </c>
      <c r="B38" s="11" t="s">
        <v>443</v>
      </c>
      <c r="C38" s="19">
        <v>2858192.6722900001</v>
      </c>
      <c r="D38" s="19">
        <v>1386450.0147200001</v>
      </c>
      <c r="E38" s="27">
        <f t="shared" si="0"/>
        <v>48.507926990421133</v>
      </c>
    </row>
    <row r="39" spans="1:5" s="16" customFormat="1" ht="67.5" x14ac:dyDescent="0.2">
      <c r="A39" s="17" t="s">
        <v>1468</v>
      </c>
      <c r="B39" s="11" t="s">
        <v>444</v>
      </c>
      <c r="C39" s="19">
        <v>1226479.5</v>
      </c>
      <c r="D39" s="19">
        <v>593465.52071000007</v>
      </c>
      <c r="E39" s="27">
        <f t="shared" si="0"/>
        <v>48.387724434856032</v>
      </c>
    </row>
    <row r="40" spans="1:5" s="10" customFormat="1" ht="56.25" x14ac:dyDescent="0.2">
      <c r="A40" s="17" t="s">
        <v>25</v>
      </c>
      <c r="B40" s="11" t="s">
        <v>445</v>
      </c>
      <c r="C40" s="19">
        <v>22657.721519999999</v>
      </c>
      <c r="D40" s="19">
        <v>12255.085630000001</v>
      </c>
      <c r="E40" s="27">
        <f t="shared" si="0"/>
        <v>54.08789943500021</v>
      </c>
    </row>
    <row r="41" spans="1:5" s="16" customFormat="1" ht="78.75" x14ac:dyDescent="0.2">
      <c r="A41" s="17" t="s">
        <v>1175</v>
      </c>
      <c r="B41" s="11" t="s">
        <v>446</v>
      </c>
      <c r="C41" s="19">
        <v>15868.621519999999</v>
      </c>
      <c r="D41" s="19">
        <v>8581.7114000000001</v>
      </c>
      <c r="E41" s="27">
        <f t="shared" si="0"/>
        <v>54.079753488253843</v>
      </c>
    </row>
    <row r="42" spans="1:5" s="16" customFormat="1" ht="78.75" x14ac:dyDescent="0.2">
      <c r="A42" s="17" t="s">
        <v>1469</v>
      </c>
      <c r="B42" s="11" t="s">
        <v>447</v>
      </c>
      <c r="C42" s="19">
        <v>6789.1</v>
      </c>
      <c r="D42" s="19">
        <v>3673.3742299999999</v>
      </c>
      <c r="E42" s="27">
        <f t="shared" si="0"/>
        <v>54.106939505972804</v>
      </c>
    </row>
    <row r="43" spans="1:5" s="10" customFormat="1" ht="45" x14ac:dyDescent="0.2">
      <c r="A43" s="17" t="s">
        <v>26</v>
      </c>
      <c r="B43" s="11" t="s">
        <v>448</v>
      </c>
      <c r="C43" s="19">
        <v>5439302.5633999994</v>
      </c>
      <c r="D43" s="19">
        <v>2294459.7844199999</v>
      </c>
      <c r="E43" s="27">
        <f t="shared" si="0"/>
        <v>42.182977646049146</v>
      </c>
    </row>
    <row r="44" spans="1:5" s="10" customFormat="1" ht="67.5" x14ac:dyDescent="0.2">
      <c r="A44" s="17" t="s">
        <v>1176</v>
      </c>
      <c r="B44" s="11" t="s">
        <v>449</v>
      </c>
      <c r="C44" s="19">
        <v>3806111.4634000002</v>
      </c>
      <c r="D44" s="19">
        <v>1606711.8749200001</v>
      </c>
      <c r="E44" s="27">
        <f t="shared" si="0"/>
        <v>42.213999520779247</v>
      </c>
    </row>
    <row r="45" spans="1:5" s="10" customFormat="1" ht="67.5" x14ac:dyDescent="0.2">
      <c r="A45" s="17" t="s">
        <v>1470</v>
      </c>
      <c r="B45" s="11" t="s">
        <v>450</v>
      </c>
      <c r="C45" s="19">
        <v>1633191.1</v>
      </c>
      <c r="D45" s="19">
        <v>687747.90949999995</v>
      </c>
      <c r="E45" s="27">
        <f t="shared" si="0"/>
        <v>42.110681934281899</v>
      </c>
    </row>
    <row r="46" spans="1:5" s="10" customFormat="1" ht="45" x14ac:dyDescent="0.2">
      <c r="A46" s="17" t="s">
        <v>27</v>
      </c>
      <c r="B46" s="11" t="s">
        <v>451</v>
      </c>
      <c r="C46" s="19">
        <v>-512178.25629000005</v>
      </c>
      <c r="D46" s="19">
        <v>-242954.14707000001</v>
      </c>
      <c r="E46" s="27">
        <f t="shared" si="0"/>
        <v>47.435466868479701</v>
      </c>
    </row>
    <row r="47" spans="1:5" s="10" customFormat="1" ht="67.5" x14ac:dyDescent="0.2">
      <c r="A47" s="17" t="s">
        <v>1177</v>
      </c>
      <c r="B47" s="11" t="s">
        <v>452</v>
      </c>
      <c r="C47" s="19">
        <v>-358384.15629000001</v>
      </c>
      <c r="D47" s="19">
        <v>-170130.37908000001</v>
      </c>
      <c r="E47" s="27">
        <f t="shared" si="0"/>
        <v>47.471512368513473</v>
      </c>
    </row>
    <row r="48" spans="1:5" s="10" customFormat="1" ht="67.5" x14ac:dyDescent="0.2">
      <c r="A48" s="17" t="s">
        <v>1471</v>
      </c>
      <c r="B48" s="11" t="s">
        <v>453</v>
      </c>
      <c r="C48" s="19">
        <v>-153794.1</v>
      </c>
      <c r="D48" s="19">
        <v>-72823.767989999993</v>
      </c>
      <c r="E48" s="27">
        <f t="shared" si="0"/>
        <v>47.351470563565172</v>
      </c>
    </row>
    <row r="49" spans="1:5" s="10" customFormat="1" ht="11.25" x14ac:dyDescent="0.2">
      <c r="A49" s="24" t="s">
        <v>28</v>
      </c>
      <c r="B49" s="15" t="s">
        <v>454</v>
      </c>
      <c r="C49" s="21">
        <v>5515772.2648999998</v>
      </c>
      <c r="D49" s="21">
        <v>3213482.98973</v>
      </c>
      <c r="E49" s="20">
        <f t="shared" si="0"/>
        <v>58.259892457475495</v>
      </c>
    </row>
    <row r="50" spans="1:5" s="10" customFormat="1" ht="22.5" x14ac:dyDescent="0.2">
      <c r="A50" s="17" t="s">
        <v>29</v>
      </c>
      <c r="B50" s="11" t="s">
        <v>455</v>
      </c>
      <c r="C50" s="19">
        <v>5191599.9348999998</v>
      </c>
      <c r="D50" s="19">
        <v>3043086.4159599999</v>
      </c>
      <c r="E50" s="27">
        <f t="shared" si="0"/>
        <v>58.615580054679526</v>
      </c>
    </row>
    <row r="51" spans="1:5" s="10" customFormat="1" ht="22.5" x14ac:dyDescent="0.2">
      <c r="A51" s="17" t="s">
        <v>30</v>
      </c>
      <c r="B51" s="11" t="s">
        <v>456</v>
      </c>
      <c r="C51" s="19">
        <v>3571337.8278999999</v>
      </c>
      <c r="D51" s="19">
        <v>2022713.4306900001</v>
      </c>
      <c r="E51" s="27">
        <f t="shared" si="0"/>
        <v>56.637415113411038</v>
      </c>
    </row>
    <row r="52" spans="1:5" s="16" customFormat="1" ht="22.5" x14ac:dyDescent="0.2">
      <c r="A52" s="17" t="s">
        <v>30</v>
      </c>
      <c r="B52" s="11" t="s">
        <v>457</v>
      </c>
      <c r="C52" s="19">
        <v>3571304.8278999999</v>
      </c>
      <c r="D52" s="19">
        <v>2022949.9062999999</v>
      </c>
      <c r="E52" s="27">
        <f t="shared" si="0"/>
        <v>56.644560007764319</v>
      </c>
    </row>
    <row r="53" spans="1:5" s="16" customFormat="1" ht="33.75" x14ac:dyDescent="0.2">
      <c r="A53" s="17" t="s">
        <v>31</v>
      </c>
      <c r="B53" s="11" t="s">
        <v>458</v>
      </c>
      <c r="C53" s="19">
        <v>33</v>
      </c>
      <c r="D53" s="19">
        <v>-236.47560999999999</v>
      </c>
      <c r="E53" s="27">
        <v>0</v>
      </c>
    </row>
    <row r="54" spans="1:5" s="10" customFormat="1" ht="22.5" x14ac:dyDescent="0.2">
      <c r="A54" s="17" t="s">
        <v>32</v>
      </c>
      <c r="B54" s="11" t="s">
        <v>459</v>
      </c>
      <c r="C54" s="19">
        <v>1620110.1070000001</v>
      </c>
      <c r="D54" s="19">
        <v>1020399.30187</v>
      </c>
      <c r="E54" s="27">
        <f t="shared" si="0"/>
        <v>62.98333042064035</v>
      </c>
    </row>
    <row r="55" spans="1:5" s="10" customFormat="1" ht="45" x14ac:dyDescent="0.2">
      <c r="A55" s="17" t="s">
        <v>33</v>
      </c>
      <c r="B55" s="11" t="s">
        <v>460</v>
      </c>
      <c r="C55" s="19">
        <v>1620110.1070000001</v>
      </c>
      <c r="D55" s="19">
        <v>1020523.7637100001</v>
      </c>
      <c r="E55" s="27">
        <f t="shared" si="0"/>
        <v>62.99101272812441</v>
      </c>
    </row>
    <row r="56" spans="1:5" s="10" customFormat="1" ht="33.75" x14ac:dyDescent="0.2">
      <c r="A56" s="17" t="s">
        <v>34</v>
      </c>
      <c r="B56" s="11" t="s">
        <v>461</v>
      </c>
      <c r="C56" s="19">
        <v>0</v>
      </c>
      <c r="D56" s="19">
        <v>-124.46184</v>
      </c>
      <c r="E56" s="27">
        <v>0</v>
      </c>
    </row>
    <row r="57" spans="1:5" s="10" customFormat="1" ht="22.5" x14ac:dyDescent="0.2">
      <c r="A57" s="17" t="s">
        <v>35</v>
      </c>
      <c r="B57" s="11" t="s">
        <v>462</v>
      </c>
      <c r="C57" s="19">
        <v>152</v>
      </c>
      <c r="D57" s="19">
        <v>-26.316599999999998</v>
      </c>
      <c r="E57" s="27">
        <v>0</v>
      </c>
    </row>
    <row r="58" spans="1:5" s="10" customFormat="1" ht="11.25" x14ac:dyDescent="0.2">
      <c r="A58" s="17" t="s">
        <v>36</v>
      </c>
      <c r="B58" s="11" t="s">
        <v>463</v>
      </c>
      <c r="C58" s="19">
        <v>4173</v>
      </c>
      <c r="D58" s="19">
        <v>-3594.8797000000004</v>
      </c>
      <c r="E58" s="27">
        <v>0</v>
      </c>
    </row>
    <row r="59" spans="1:5" s="10" customFormat="1" ht="11.25" x14ac:dyDescent="0.2">
      <c r="A59" s="17" t="s">
        <v>36</v>
      </c>
      <c r="B59" s="11" t="s">
        <v>464</v>
      </c>
      <c r="C59" s="19">
        <v>4167</v>
      </c>
      <c r="D59" s="19">
        <v>-3564.3034700000003</v>
      </c>
      <c r="E59" s="27">
        <v>0</v>
      </c>
    </row>
    <row r="60" spans="1:5" s="10" customFormat="1" ht="22.5" x14ac:dyDescent="0.2">
      <c r="A60" s="17" t="s">
        <v>37</v>
      </c>
      <c r="B60" s="11" t="s">
        <v>465</v>
      </c>
      <c r="C60" s="19">
        <v>6</v>
      </c>
      <c r="D60" s="19">
        <v>-30.576229999999999</v>
      </c>
      <c r="E60" s="27">
        <v>0</v>
      </c>
    </row>
    <row r="61" spans="1:5" s="10" customFormat="1" ht="11.25" x14ac:dyDescent="0.2">
      <c r="A61" s="17" t="s">
        <v>38</v>
      </c>
      <c r="B61" s="11" t="s">
        <v>466</v>
      </c>
      <c r="C61" s="19">
        <v>15649.49</v>
      </c>
      <c r="D61" s="19">
        <v>16279.043880000001</v>
      </c>
      <c r="E61" s="27">
        <f t="shared" si="0"/>
        <v>104.02283959413374</v>
      </c>
    </row>
    <row r="62" spans="1:5" s="10" customFormat="1" ht="11.25" x14ac:dyDescent="0.2">
      <c r="A62" s="17" t="s">
        <v>38</v>
      </c>
      <c r="B62" s="11" t="s">
        <v>467</v>
      </c>
      <c r="C62" s="19">
        <v>15649.49</v>
      </c>
      <c r="D62" s="19">
        <v>16286.05068</v>
      </c>
      <c r="E62" s="27">
        <f t="shared" si="0"/>
        <v>104.06761293818521</v>
      </c>
    </row>
    <row r="63" spans="1:5" s="10" customFormat="1" ht="22.5" x14ac:dyDescent="0.2">
      <c r="A63" s="17" t="s">
        <v>1078</v>
      </c>
      <c r="B63" s="11" t="s">
        <v>1089</v>
      </c>
      <c r="C63" s="19">
        <v>0</v>
      </c>
      <c r="D63" s="19">
        <v>-7.0068000000000001</v>
      </c>
      <c r="E63" s="27">
        <v>0</v>
      </c>
    </row>
    <row r="64" spans="1:5" s="10" customFormat="1" ht="22.5" x14ac:dyDescent="0.2">
      <c r="A64" s="17" t="s">
        <v>39</v>
      </c>
      <c r="B64" s="11" t="s">
        <v>468</v>
      </c>
      <c r="C64" s="19">
        <v>263211.84000000003</v>
      </c>
      <c r="D64" s="19">
        <v>117155.30753000001</v>
      </c>
      <c r="E64" s="27">
        <f t="shared" si="0"/>
        <v>44.509892689477795</v>
      </c>
    </row>
    <row r="65" spans="1:8" s="16" customFormat="1" ht="22.5" x14ac:dyDescent="0.2">
      <c r="A65" s="17" t="s">
        <v>40</v>
      </c>
      <c r="B65" s="11" t="s">
        <v>469</v>
      </c>
      <c r="C65" s="19">
        <v>175210.84</v>
      </c>
      <c r="D65" s="19">
        <v>78405.258489999993</v>
      </c>
      <c r="E65" s="27">
        <f t="shared" si="0"/>
        <v>44.749091146415367</v>
      </c>
    </row>
    <row r="66" spans="1:8" s="10" customFormat="1" ht="22.5" x14ac:dyDescent="0.2">
      <c r="A66" s="17" t="s">
        <v>1472</v>
      </c>
      <c r="B66" s="11" t="s">
        <v>470</v>
      </c>
      <c r="C66" s="19">
        <v>67545</v>
      </c>
      <c r="D66" s="19">
        <v>28980.720809999999</v>
      </c>
      <c r="E66" s="27">
        <f t="shared" si="0"/>
        <v>42.905797335109924</v>
      </c>
    </row>
    <row r="67" spans="1:8" s="16" customFormat="1" ht="22.5" x14ac:dyDescent="0.2">
      <c r="A67" s="17" t="s">
        <v>1178</v>
      </c>
      <c r="B67" s="36" t="s">
        <v>1258</v>
      </c>
      <c r="C67" s="27">
        <v>20456</v>
      </c>
      <c r="D67" s="27">
        <v>9769.328230000001</v>
      </c>
      <c r="E67" s="27">
        <f t="shared" si="0"/>
        <v>47.757764127884244</v>
      </c>
      <c r="F67" s="33">
        <v>105108546.02972001</v>
      </c>
      <c r="G67" s="25">
        <f>C67-F67</f>
        <v>-105088090.02972001</v>
      </c>
      <c r="H67" s="25"/>
    </row>
    <row r="68" spans="1:8" s="16" customFormat="1" ht="11.25" x14ac:dyDescent="0.2">
      <c r="A68" s="17" t="s">
        <v>1158</v>
      </c>
      <c r="B68" s="11" t="s">
        <v>1163</v>
      </c>
      <c r="C68" s="19">
        <v>41138</v>
      </c>
      <c r="D68" s="19">
        <v>40557.102060000005</v>
      </c>
      <c r="E68" s="27">
        <f t="shared" si="0"/>
        <v>98.587928581846484</v>
      </c>
      <c r="F68" s="33"/>
      <c r="G68" s="28"/>
    </row>
    <row r="69" spans="1:8" s="16" customFormat="1" ht="10.5" x14ac:dyDescent="0.15">
      <c r="A69" s="24" t="s">
        <v>41</v>
      </c>
      <c r="B69" s="15" t="s">
        <v>471</v>
      </c>
      <c r="C69" s="21">
        <v>10938669.6632</v>
      </c>
      <c r="D69" s="21">
        <v>4401302.2782100001</v>
      </c>
      <c r="E69" s="20">
        <f t="shared" si="0"/>
        <v>40.236175090074369</v>
      </c>
    </row>
    <row r="70" spans="1:8" s="16" customFormat="1" ht="11.25" x14ac:dyDescent="0.2">
      <c r="A70" s="17" t="s">
        <v>42</v>
      </c>
      <c r="B70" s="11" t="s">
        <v>472</v>
      </c>
      <c r="C70" s="19">
        <v>455147.02</v>
      </c>
      <c r="D70" s="19">
        <v>46971.402450000001</v>
      </c>
      <c r="E70" s="27">
        <f t="shared" si="0"/>
        <v>10.320050530046315</v>
      </c>
    </row>
    <row r="71" spans="1:8" s="10" customFormat="1" ht="22.5" x14ac:dyDescent="0.2">
      <c r="A71" s="17" t="s">
        <v>43</v>
      </c>
      <c r="B71" s="11" t="s">
        <v>473</v>
      </c>
      <c r="C71" s="19">
        <v>288268</v>
      </c>
      <c r="D71" s="19">
        <v>28408.036550000001</v>
      </c>
      <c r="E71" s="27">
        <f t="shared" si="0"/>
        <v>9.8547312049898022</v>
      </c>
    </row>
    <row r="72" spans="1:8" s="10" customFormat="1" ht="33.75" x14ac:dyDescent="0.2">
      <c r="A72" s="17" t="s">
        <v>1179</v>
      </c>
      <c r="B72" s="11" t="s">
        <v>1259</v>
      </c>
      <c r="C72" s="19">
        <v>32876</v>
      </c>
      <c r="D72" s="19">
        <v>3396.6217799999999</v>
      </c>
      <c r="E72" s="27">
        <f t="shared" si="0"/>
        <v>10.331615099160482</v>
      </c>
    </row>
    <row r="73" spans="1:8" s="10" customFormat="1" ht="33.75" x14ac:dyDescent="0.2">
      <c r="A73" s="17" t="s">
        <v>1473</v>
      </c>
      <c r="B73" s="11" t="s">
        <v>1546</v>
      </c>
      <c r="C73" s="19">
        <v>2444.65</v>
      </c>
      <c r="D73" s="19">
        <v>0</v>
      </c>
      <c r="E73" s="27">
        <f t="shared" si="0"/>
        <v>0</v>
      </c>
    </row>
    <row r="74" spans="1:8" s="10" customFormat="1" ht="22.5" x14ac:dyDescent="0.2">
      <c r="A74" s="17" t="s">
        <v>44</v>
      </c>
      <c r="B74" s="11" t="s">
        <v>474</v>
      </c>
      <c r="C74" s="19">
        <v>65631.990000000005</v>
      </c>
      <c r="D74" s="19">
        <v>8586.3003100000005</v>
      </c>
      <c r="E74" s="27">
        <f t="shared" si="0"/>
        <v>13.082492714299839</v>
      </c>
    </row>
    <row r="75" spans="1:8" s="10" customFormat="1" ht="33.75" x14ac:dyDescent="0.2">
      <c r="A75" s="17" t="s">
        <v>45</v>
      </c>
      <c r="B75" s="11" t="s">
        <v>475</v>
      </c>
      <c r="C75" s="19">
        <v>65926.38</v>
      </c>
      <c r="D75" s="19">
        <v>6580.4438099999998</v>
      </c>
      <c r="E75" s="27">
        <f t="shared" si="0"/>
        <v>9.9815033223422844</v>
      </c>
    </row>
    <row r="76" spans="1:8" s="10" customFormat="1" ht="11.25" x14ac:dyDescent="0.2">
      <c r="A76" s="17" t="s">
        <v>46</v>
      </c>
      <c r="B76" s="11" t="s">
        <v>476</v>
      </c>
      <c r="C76" s="19">
        <v>7025916</v>
      </c>
      <c r="D76" s="19">
        <v>3495545.3376100003</v>
      </c>
      <c r="E76" s="27">
        <f t="shared" si="0"/>
        <v>49.752165235251894</v>
      </c>
    </row>
    <row r="77" spans="1:8" s="10" customFormat="1" ht="22.5" x14ac:dyDescent="0.2">
      <c r="A77" s="17" t="s">
        <v>47</v>
      </c>
      <c r="B77" s="11" t="s">
        <v>477</v>
      </c>
      <c r="C77" s="19">
        <v>6330350</v>
      </c>
      <c r="D77" s="19">
        <v>2973180.15814</v>
      </c>
      <c r="E77" s="27">
        <f t="shared" si="0"/>
        <v>46.967073829093174</v>
      </c>
    </row>
    <row r="78" spans="1:8" s="16" customFormat="1" ht="22.5" x14ac:dyDescent="0.2">
      <c r="A78" s="17" t="s">
        <v>48</v>
      </c>
      <c r="B78" s="11" t="s">
        <v>478</v>
      </c>
      <c r="C78" s="19">
        <v>695566</v>
      </c>
      <c r="D78" s="19">
        <v>522365.17947000003</v>
      </c>
      <c r="E78" s="27">
        <f t="shared" si="0"/>
        <v>75.099297474287127</v>
      </c>
    </row>
    <row r="79" spans="1:8" s="10" customFormat="1" ht="11.25" x14ac:dyDescent="0.2">
      <c r="A79" s="17" t="s">
        <v>49</v>
      </c>
      <c r="B79" s="11" t="s">
        <v>479</v>
      </c>
      <c r="C79" s="19">
        <v>1620791</v>
      </c>
      <c r="D79" s="19">
        <v>286882.38507000002</v>
      </c>
      <c r="E79" s="27">
        <f t="shared" si="0"/>
        <v>17.700146722803865</v>
      </c>
    </row>
    <row r="80" spans="1:8" s="10" customFormat="1" ht="11.25" x14ac:dyDescent="0.2">
      <c r="A80" s="17" t="s">
        <v>50</v>
      </c>
      <c r="B80" s="11" t="s">
        <v>480</v>
      </c>
      <c r="C80" s="19">
        <v>282414</v>
      </c>
      <c r="D80" s="19">
        <v>118806.83551999999</v>
      </c>
      <c r="E80" s="27">
        <f t="shared" si="0"/>
        <v>42.068323638346541</v>
      </c>
    </row>
    <row r="81" spans="1:5" s="10" customFormat="1" ht="11.25" x14ac:dyDescent="0.2">
      <c r="A81" s="17" t="s">
        <v>51</v>
      </c>
      <c r="B81" s="11" t="s">
        <v>481</v>
      </c>
      <c r="C81" s="19">
        <v>1338377</v>
      </c>
      <c r="D81" s="19">
        <v>168075.54955000003</v>
      </c>
      <c r="E81" s="27">
        <f t="shared" si="0"/>
        <v>12.558161829589123</v>
      </c>
    </row>
    <row r="82" spans="1:5" s="10" customFormat="1" ht="11.25" x14ac:dyDescent="0.2">
      <c r="A82" s="17" t="s">
        <v>52</v>
      </c>
      <c r="B82" s="11" t="s">
        <v>482</v>
      </c>
      <c r="C82" s="19">
        <v>2016</v>
      </c>
      <c r="D82" s="19">
        <v>693</v>
      </c>
      <c r="E82" s="27">
        <f t="shared" si="0"/>
        <v>34.375</v>
      </c>
    </row>
    <row r="83" spans="1:5" s="10" customFormat="1" ht="11.25" x14ac:dyDescent="0.2">
      <c r="A83" s="17" t="s">
        <v>53</v>
      </c>
      <c r="B83" s="11" t="s">
        <v>483</v>
      </c>
      <c r="C83" s="19">
        <v>1834799.6432</v>
      </c>
      <c r="D83" s="19">
        <v>571210.15308000008</v>
      </c>
      <c r="E83" s="27">
        <f t="shared" si="0"/>
        <v>31.132017885275769</v>
      </c>
    </row>
    <row r="84" spans="1:5" s="10" customFormat="1" ht="11.25" x14ac:dyDescent="0.2">
      <c r="A84" s="17" t="s">
        <v>54</v>
      </c>
      <c r="B84" s="11" t="s">
        <v>484</v>
      </c>
      <c r="C84" s="19">
        <v>1170622.3400000001</v>
      </c>
      <c r="D84" s="19">
        <v>498473.67456000001</v>
      </c>
      <c r="E84" s="27">
        <f t="shared" si="0"/>
        <v>42.581937617899889</v>
      </c>
    </row>
    <row r="85" spans="1:5" s="10" customFormat="1" ht="22.5" x14ac:dyDescent="0.2">
      <c r="A85" s="17" t="s">
        <v>55</v>
      </c>
      <c r="B85" s="11" t="s">
        <v>485</v>
      </c>
      <c r="C85" s="19">
        <v>595016</v>
      </c>
      <c r="D85" s="19">
        <v>267657.56862999999</v>
      </c>
      <c r="E85" s="27">
        <f t="shared" si="0"/>
        <v>44.983255682200138</v>
      </c>
    </row>
    <row r="86" spans="1:5" s="10" customFormat="1" ht="22.5" x14ac:dyDescent="0.2">
      <c r="A86" s="17" t="s">
        <v>1180</v>
      </c>
      <c r="B86" s="11" t="s">
        <v>1260</v>
      </c>
      <c r="C86" s="19">
        <v>73970</v>
      </c>
      <c r="D86" s="19">
        <v>30307.931129999997</v>
      </c>
      <c r="E86" s="27">
        <f t="shared" si="0"/>
        <v>40.973274476138968</v>
      </c>
    </row>
    <row r="87" spans="1:5" s="10" customFormat="1" ht="22.5" x14ac:dyDescent="0.2">
      <c r="A87" s="17" t="s">
        <v>56</v>
      </c>
      <c r="B87" s="11" t="s">
        <v>486</v>
      </c>
      <c r="C87" s="19">
        <v>339819.9</v>
      </c>
      <c r="D87" s="19">
        <v>119474.02549</v>
      </c>
      <c r="E87" s="27">
        <f t="shared" si="0"/>
        <v>35.15804268378632</v>
      </c>
    </row>
    <row r="88" spans="1:5" s="16" customFormat="1" ht="22.5" x14ac:dyDescent="0.2">
      <c r="A88" s="17" t="s">
        <v>57</v>
      </c>
      <c r="B88" s="11" t="s">
        <v>487</v>
      </c>
      <c r="C88" s="19">
        <v>161816.44</v>
      </c>
      <c r="D88" s="19">
        <v>81034.149310000008</v>
      </c>
      <c r="E88" s="27">
        <f t="shared" si="0"/>
        <v>50.077822321390833</v>
      </c>
    </row>
    <row r="89" spans="1:5" s="16" customFormat="1" ht="11.25" x14ac:dyDescent="0.2">
      <c r="A89" s="17" t="s">
        <v>58</v>
      </c>
      <c r="B89" s="11" t="s">
        <v>488</v>
      </c>
      <c r="C89" s="19">
        <v>664177.30320000008</v>
      </c>
      <c r="D89" s="19">
        <v>72736.47851999999</v>
      </c>
      <c r="E89" s="27">
        <f t="shared" si="0"/>
        <v>10.951364668674511</v>
      </c>
    </row>
    <row r="90" spans="1:5" s="10" customFormat="1" ht="22.5" x14ac:dyDescent="0.2">
      <c r="A90" s="17" t="s">
        <v>59</v>
      </c>
      <c r="B90" s="11" t="s">
        <v>489</v>
      </c>
      <c r="C90" s="19">
        <v>208691</v>
      </c>
      <c r="D90" s="19">
        <v>18879.448989999997</v>
      </c>
      <c r="E90" s="27">
        <f t="shared" si="0"/>
        <v>9.0466043049292963</v>
      </c>
    </row>
    <row r="91" spans="1:5" s="10" customFormat="1" ht="22.5" x14ac:dyDescent="0.2">
      <c r="A91" s="17" t="s">
        <v>1181</v>
      </c>
      <c r="B91" s="11" t="s">
        <v>1261</v>
      </c>
      <c r="C91" s="19">
        <v>67492.993199999997</v>
      </c>
      <c r="D91" s="19">
        <v>8581.7832400000007</v>
      </c>
      <c r="E91" s="27">
        <f t="shared" si="0"/>
        <v>12.715072829219256</v>
      </c>
    </row>
    <row r="92" spans="1:5" s="10" customFormat="1" ht="22.5" x14ac:dyDescent="0.2">
      <c r="A92" s="17" t="s">
        <v>60</v>
      </c>
      <c r="B92" s="11" t="s">
        <v>490</v>
      </c>
      <c r="C92" s="19">
        <v>327363.09999999998</v>
      </c>
      <c r="D92" s="19">
        <v>40003.01283</v>
      </c>
      <c r="E92" s="27">
        <f t="shared" si="0"/>
        <v>12.219768455882781</v>
      </c>
    </row>
    <row r="93" spans="1:5" s="10" customFormat="1" ht="22.5" x14ac:dyDescent="0.2">
      <c r="A93" s="17" t="s">
        <v>61</v>
      </c>
      <c r="B93" s="11" t="s">
        <v>491</v>
      </c>
      <c r="C93" s="19">
        <v>60630.21</v>
      </c>
      <c r="D93" s="19">
        <v>5272.2334600000004</v>
      </c>
      <c r="E93" s="27">
        <f t="shared" si="0"/>
        <v>8.6957202688230844</v>
      </c>
    </row>
    <row r="94" spans="1:5" s="10" customFormat="1" ht="21.75" x14ac:dyDescent="0.2">
      <c r="A94" s="24" t="s">
        <v>62</v>
      </c>
      <c r="B94" s="15" t="s">
        <v>492</v>
      </c>
      <c r="C94" s="21">
        <v>44502</v>
      </c>
      <c r="D94" s="21">
        <v>17892.43204</v>
      </c>
      <c r="E94" s="20">
        <f t="shared" si="0"/>
        <v>40.205905442452021</v>
      </c>
    </row>
    <row r="95" spans="1:5" s="10" customFormat="1" ht="11.25" x14ac:dyDescent="0.2">
      <c r="A95" s="17" t="s">
        <v>63</v>
      </c>
      <c r="B95" s="11" t="s">
        <v>493</v>
      </c>
      <c r="C95" s="19">
        <v>38780</v>
      </c>
      <c r="D95" s="19">
        <v>16749.650079999999</v>
      </c>
      <c r="E95" s="27">
        <f t="shared" si="0"/>
        <v>43.191464878803501</v>
      </c>
    </row>
    <row r="96" spans="1:5" s="10" customFormat="1" ht="11.25" x14ac:dyDescent="0.2">
      <c r="A96" s="17" t="s">
        <v>64</v>
      </c>
      <c r="B96" s="11" t="s">
        <v>494</v>
      </c>
      <c r="C96" s="19">
        <v>38530</v>
      </c>
      <c r="D96" s="19">
        <v>16458.527009999998</v>
      </c>
      <c r="E96" s="27">
        <f t="shared" si="0"/>
        <v>42.71613550480145</v>
      </c>
    </row>
    <row r="97" spans="1:5" s="10" customFormat="1" ht="78.75" x14ac:dyDescent="0.2">
      <c r="A97" s="17" t="s">
        <v>1474</v>
      </c>
      <c r="B97" s="11" t="s">
        <v>495</v>
      </c>
      <c r="C97" s="19">
        <v>250</v>
      </c>
      <c r="D97" s="19">
        <v>266.0292</v>
      </c>
      <c r="E97" s="27">
        <f t="shared" si="0"/>
        <v>106.41168</v>
      </c>
    </row>
    <row r="98" spans="1:5" s="10" customFormat="1" ht="56.25" x14ac:dyDescent="0.2">
      <c r="A98" s="17" t="s">
        <v>1696</v>
      </c>
      <c r="B98" s="11" t="s">
        <v>1750</v>
      </c>
      <c r="C98" s="19">
        <v>0</v>
      </c>
      <c r="D98" s="19">
        <v>25.093869999999999</v>
      </c>
      <c r="E98" s="27">
        <v>0</v>
      </c>
    </row>
    <row r="99" spans="1:5" s="10" customFormat="1" ht="22.5" x14ac:dyDescent="0.2">
      <c r="A99" s="17" t="s">
        <v>65</v>
      </c>
      <c r="B99" s="11" t="s">
        <v>496</v>
      </c>
      <c r="C99" s="19">
        <v>5722</v>
      </c>
      <c r="D99" s="19">
        <v>1142.78196</v>
      </c>
      <c r="E99" s="27">
        <f t="shared" si="0"/>
        <v>19.971722474659209</v>
      </c>
    </row>
    <row r="100" spans="1:5" s="10" customFormat="1" ht="11.25" x14ac:dyDescent="0.2">
      <c r="A100" s="17" t="s">
        <v>66</v>
      </c>
      <c r="B100" s="11" t="s">
        <v>497</v>
      </c>
      <c r="C100" s="19">
        <v>5718</v>
      </c>
      <c r="D100" s="19">
        <v>1142.58177</v>
      </c>
      <c r="E100" s="27">
        <f t="shared" si="0"/>
        <v>19.982192549842605</v>
      </c>
    </row>
    <row r="101" spans="1:5" s="16" customFormat="1" ht="22.5" x14ac:dyDescent="0.2">
      <c r="A101" s="17" t="s">
        <v>67</v>
      </c>
      <c r="B101" s="11" t="s">
        <v>498</v>
      </c>
      <c r="C101" s="19">
        <v>4</v>
      </c>
      <c r="D101" s="19">
        <v>0.20019000000000001</v>
      </c>
      <c r="E101" s="27">
        <f t="shared" si="0"/>
        <v>5.0047500000000005</v>
      </c>
    </row>
    <row r="102" spans="1:5" s="10" customFormat="1" ht="11.25" x14ac:dyDescent="0.2">
      <c r="A102" s="24" t="s">
        <v>68</v>
      </c>
      <c r="B102" s="15" t="s">
        <v>499</v>
      </c>
      <c r="C102" s="21">
        <v>384097.1</v>
      </c>
      <c r="D102" s="21">
        <v>139755.98376</v>
      </c>
      <c r="E102" s="20">
        <f t="shared" si="0"/>
        <v>36.385586811251635</v>
      </c>
    </row>
    <row r="103" spans="1:5" s="10" customFormat="1" ht="33.75" x14ac:dyDescent="0.2">
      <c r="A103" s="17" t="s">
        <v>69</v>
      </c>
      <c r="B103" s="11" t="s">
        <v>500</v>
      </c>
      <c r="C103" s="19">
        <v>0</v>
      </c>
      <c r="D103" s="19">
        <v>5.3840000000000003</v>
      </c>
      <c r="E103" s="27">
        <v>0</v>
      </c>
    </row>
    <row r="104" spans="1:5" s="10" customFormat="1" ht="22.5" x14ac:dyDescent="0.2">
      <c r="A104" s="17" t="s">
        <v>70</v>
      </c>
      <c r="B104" s="11" t="s">
        <v>501</v>
      </c>
      <c r="C104" s="19">
        <v>0</v>
      </c>
      <c r="D104" s="19">
        <v>5.3840000000000003</v>
      </c>
      <c r="E104" s="27">
        <v>0</v>
      </c>
    </row>
    <row r="105" spans="1:5" s="10" customFormat="1" ht="22.5" x14ac:dyDescent="0.2">
      <c r="A105" s="17" t="s">
        <v>71</v>
      </c>
      <c r="B105" s="11" t="s">
        <v>502</v>
      </c>
      <c r="C105" s="19">
        <v>162230</v>
      </c>
      <c r="D105" s="19">
        <v>67884.297989999992</v>
      </c>
      <c r="E105" s="27">
        <f t="shared" si="0"/>
        <v>41.844478820193551</v>
      </c>
    </row>
    <row r="106" spans="1:5" s="10" customFormat="1" ht="33.75" x14ac:dyDescent="0.2">
      <c r="A106" s="17" t="s">
        <v>72</v>
      </c>
      <c r="B106" s="11" t="s">
        <v>503</v>
      </c>
      <c r="C106" s="19">
        <v>162230</v>
      </c>
      <c r="D106" s="19">
        <v>67884.297989999992</v>
      </c>
      <c r="E106" s="27">
        <f t="shared" si="0"/>
        <v>41.844478820193551</v>
      </c>
    </row>
    <row r="107" spans="1:5" s="16" customFormat="1" ht="33.75" x14ac:dyDescent="0.2">
      <c r="A107" s="17" t="s">
        <v>73</v>
      </c>
      <c r="B107" s="11" t="s">
        <v>504</v>
      </c>
      <c r="C107" s="19">
        <v>69.3</v>
      </c>
      <c r="D107" s="19">
        <v>12.02</v>
      </c>
      <c r="E107" s="27">
        <f t="shared" si="0"/>
        <v>17.344877344877347</v>
      </c>
    </row>
    <row r="108" spans="1:5" s="10" customFormat="1" ht="45" x14ac:dyDescent="0.2">
      <c r="A108" s="17" t="s">
        <v>74</v>
      </c>
      <c r="B108" s="11" t="s">
        <v>505</v>
      </c>
      <c r="C108" s="19">
        <v>69.3</v>
      </c>
      <c r="D108" s="19">
        <v>12.02</v>
      </c>
      <c r="E108" s="27">
        <f t="shared" si="0"/>
        <v>17.344877344877347</v>
      </c>
    </row>
    <row r="109" spans="1:5" s="16" customFormat="1" ht="45" x14ac:dyDescent="0.2">
      <c r="A109" s="17" t="s">
        <v>75</v>
      </c>
      <c r="B109" s="11" t="s">
        <v>506</v>
      </c>
      <c r="C109" s="19">
        <v>6575.5</v>
      </c>
      <c r="D109" s="19">
        <v>2699.5045</v>
      </c>
      <c r="E109" s="27">
        <f t="shared" si="0"/>
        <v>41.053980685879395</v>
      </c>
    </row>
    <row r="110" spans="1:5" s="16" customFormat="1" ht="22.5" x14ac:dyDescent="0.2">
      <c r="A110" s="17" t="s">
        <v>76</v>
      </c>
      <c r="B110" s="11" t="s">
        <v>507</v>
      </c>
      <c r="C110" s="19">
        <v>215222.3</v>
      </c>
      <c r="D110" s="19">
        <v>69154.777269999991</v>
      </c>
      <c r="E110" s="27">
        <f t="shared" si="0"/>
        <v>32.131789907458476</v>
      </c>
    </row>
    <row r="111" spans="1:5" s="10" customFormat="1" ht="22.5" x14ac:dyDescent="0.2">
      <c r="A111" s="17" t="s">
        <v>77</v>
      </c>
      <c r="B111" s="11" t="s">
        <v>508</v>
      </c>
      <c r="C111" s="19">
        <v>124800.8</v>
      </c>
      <c r="D111" s="19">
        <v>46278.622689999997</v>
      </c>
      <c r="E111" s="27">
        <f t="shared" si="0"/>
        <v>37.081992014474267</v>
      </c>
    </row>
    <row r="112" spans="1:5" s="10" customFormat="1" ht="33.75" x14ac:dyDescent="0.2">
      <c r="A112" s="17" t="s">
        <v>78</v>
      </c>
      <c r="B112" s="11" t="s">
        <v>509</v>
      </c>
      <c r="C112" s="19">
        <v>47470</v>
      </c>
      <c r="D112" s="19">
        <v>7089.5</v>
      </c>
      <c r="E112" s="27">
        <f t="shared" si="0"/>
        <v>14.934695597219298</v>
      </c>
    </row>
    <row r="113" spans="1:5" s="10" customFormat="1" ht="45" x14ac:dyDescent="0.2">
      <c r="A113" s="17" t="s">
        <v>79</v>
      </c>
      <c r="B113" s="11" t="s">
        <v>510</v>
      </c>
      <c r="C113" s="19">
        <v>47470</v>
      </c>
      <c r="D113" s="19">
        <v>7089.5</v>
      </c>
      <c r="E113" s="27">
        <f t="shared" si="0"/>
        <v>14.934695597219298</v>
      </c>
    </row>
    <row r="114" spans="1:5" s="10" customFormat="1" ht="22.5" x14ac:dyDescent="0.2">
      <c r="A114" s="17" t="s">
        <v>80</v>
      </c>
      <c r="B114" s="11" t="s">
        <v>511</v>
      </c>
      <c r="C114" s="19">
        <v>6463.6</v>
      </c>
      <c r="D114" s="19">
        <v>2389.7320800000002</v>
      </c>
      <c r="E114" s="27">
        <f t="shared" si="0"/>
        <v>36.972152979763599</v>
      </c>
    </row>
    <row r="115" spans="1:5" s="10" customFormat="1" ht="45" x14ac:dyDescent="0.2">
      <c r="A115" s="17" t="s">
        <v>81</v>
      </c>
      <c r="B115" s="11" t="s">
        <v>512</v>
      </c>
      <c r="C115" s="19">
        <v>132.4</v>
      </c>
      <c r="D115" s="19">
        <v>39.1</v>
      </c>
      <c r="E115" s="27">
        <f t="shared" si="0"/>
        <v>29.531722054380666</v>
      </c>
    </row>
    <row r="116" spans="1:5" s="10" customFormat="1" ht="22.5" x14ac:dyDescent="0.2">
      <c r="A116" s="17" t="s">
        <v>82</v>
      </c>
      <c r="B116" s="11" t="s">
        <v>513</v>
      </c>
      <c r="C116" s="19">
        <v>21</v>
      </c>
      <c r="D116" s="19">
        <v>0</v>
      </c>
      <c r="E116" s="27">
        <f t="shared" si="0"/>
        <v>0</v>
      </c>
    </row>
    <row r="117" spans="1:5" s="10" customFormat="1" ht="67.5" x14ac:dyDescent="0.2">
      <c r="A117" s="17" t="s">
        <v>83</v>
      </c>
      <c r="B117" s="11" t="s">
        <v>514</v>
      </c>
      <c r="C117" s="19">
        <v>48</v>
      </c>
      <c r="D117" s="19">
        <v>4</v>
      </c>
      <c r="E117" s="27">
        <f t="shared" si="0"/>
        <v>8.3333333333333321</v>
      </c>
    </row>
    <row r="118" spans="1:5" s="10" customFormat="1" ht="45" x14ac:dyDescent="0.2">
      <c r="A118" s="17" t="s">
        <v>84</v>
      </c>
      <c r="B118" s="11" t="s">
        <v>515</v>
      </c>
      <c r="C118" s="19">
        <v>32063</v>
      </c>
      <c r="D118" s="19">
        <v>11960.647499999999</v>
      </c>
      <c r="E118" s="27">
        <f t="shared" si="0"/>
        <v>37.303582010416989</v>
      </c>
    </row>
    <row r="119" spans="1:5" s="10" customFormat="1" ht="56.25" x14ac:dyDescent="0.2">
      <c r="A119" s="17" t="s">
        <v>85</v>
      </c>
      <c r="B119" s="11" t="s">
        <v>516</v>
      </c>
      <c r="C119" s="19">
        <v>10196.299999999999</v>
      </c>
      <c r="D119" s="19">
        <v>1610.1775</v>
      </c>
      <c r="E119" s="27">
        <f t="shared" si="0"/>
        <v>15.791782313192041</v>
      </c>
    </row>
    <row r="120" spans="1:5" s="16" customFormat="1" ht="112.5" x14ac:dyDescent="0.2">
      <c r="A120" s="17" t="s">
        <v>86</v>
      </c>
      <c r="B120" s="11" t="s">
        <v>517</v>
      </c>
      <c r="C120" s="19">
        <v>21866.7</v>
      </c>
      <c r="D120" s="19">
        <v>10350.469999999999</v>
      </c>
      <c r="E120" s="27">
        <f t="shared" si="0"/>
        <v>47.334394307325745</v>
      </c>
    </row>
    <row r="121" spans="1:5" s="16" customFormat="1" ht="22.5" x14ac:dyDescent="0.2">
      <c r="A121" s="17" t="s">
        <v>87</v>
      </c>
      <c r="B121" s="11" t="s">
        <v>518</v>
      </c>
      <c r="C121" s="19">
        <v>30</v>
      </c>
      <c r="D121" s="19">
        <v>35</v>
      </c>
      <c r="E121" s="27">
        <f t="shared" si="0"/>
        <v>116.66666666666667</v>
      </c>
    </row>
    <row r="122" spans="1:5" s="10" customFormat="1" ht="78.75" x14ac:dyDescent="0.2">
      <c r="A122" s="17" t="s">
        <v>1619</v>
      </c>
      <c r="B122" s="11" t="s">
        <v>519</v>
      </c>
      <c r="C122" s="19">
        <v>1.6</v>
      </c>
      <c r="D122" s="19">
        <v>3.4249999999999998</v>
      </c>
      <c r="E122" s="27" t="s">
        <v>1461</v>
      </c>
    </row>
    <row r="123" spans="1:5" s="10" customFormat="1" ht="33.75" x14ac:dyDescent="0.2">
      <c r="A123" s="17" t="s">
        <v>88</v>
      </c>
      <c r="B123" s="11" t="s">
        <v>520</v>
      </c>
      <c r="C123" s="19">
        <v>2190.8000000000002</v>
      </c>
      <c r="D123" s="19">
        <v>1060.8</v>
      </c>
      <c r="E123" s="27">
        <f t="shared" si="0"/>
        <v>48.420668249041441</v>
      </c>
    </row>
    <row r="124" spans="1:5" s="10" customFormat="1" ht="56.25" x14ac:dyDescent="0.2">
      <c r="A124" s="17" t="s">
        <v>89</v>
      </c>
      <c r="B124" s="11" t="s">
        <v>521</v>
      </c>
      <c r="C124" s="19">
        <v>1612.8</v>
      </c>
      <c r="D124" s="19">
        <v>662.4</v>
      </c>
      <c r="E124" s="27">
        <f t="shared" si="0"/>
        <v>41.071428571428569</v>
      </c>
    </row>
    <row r="125" spans="1:5" s="10" customFormat="1" ht="56.25" x14ac:dyDescent="0.2">
      <c r="A125" s="17" t="s">
        <v>90</v>
      </c>
      <c r="B125" s="11" t="s">
        <v>522</v>
      </c>
      <c r="C125" s="19">
        <v>578</v>
      </c>
      <c r="D125" s="19">
        <v>398.4</v>
      </c>
      <c r="E125" s="27">
        <f t="shared" si="0"/>
        <v>68.927335640138409</v>
      </c>
    </row>
    <row r="126" spans="1:5" s="10" customFormat="1" ht="33.75" x14ac:dyDescent="0.2">
      <c r="A126" s="17" t="s">
        <v>1697</v>
      </c>
      <c r="B126" s="11" t="s">
        <v>1751</v>
      </c>
      <c r="C126" s="19">
        <v>0</v>
      </c>
      <c r="D126" s="19">
        <v>5</v>
      </c>
      <c r="E126" s="27">
        <v>0</v>
      </c>
    </row>
    <row r="127" spans="1:5" s="10" customFormat="1" ht="22.5" x14ac:dyDescent="0.2">
      <c r="A127" s="17" t="s">
        <v>91</v>
      </c>
      <c r="B127" s="11" t="s">
        <v>523</v>
      </c>
      <c r="C127" s="19">
        <v>12</v>
      </c>
      <c r="D127" s="19">
        <v>4.95</v>
      </c>
      <c r="E127" s="27">
        <f t="shared" si="0"/>
        <v>41.25</v>
      </c>
    </row>
    <row r="128" spans="1:5" s="10" customFormat="1" ht="45" x14ac:dyDescent="0.2">
      <c r="A128" s="17" t="s">
        <v>92</v>
      </c>
      <c r="B128" s="11" t="s">
        <v>524</v>
      </c>
      <c r="C128" s="19">
        <v>776</v>
      </c>
      <c r="D128" s="19">
        <v>-263.5</v>
      </c>
      <c r="E128" s="27">
        <v>0</v>
      </c>
    </row>
    <row r="129" spans="1:8" s="10" customFormat="1" ht="56.25" x14ac:dyDescent="0.2">
      <c r="A129" s="17" t="s">
        <v>93</v>
      </c>
      <c r="B129" s="11" t="s">
        <v>525</v>
      </c>
      <c r="C129" s="19">
        <v>437.5</v>
      </c>
      <c r="D129" s="19">
        <v>250</v>
      </c>
      <c r="E129" s="27">
        <f t="shared" si="0"/>
        <v>57.142857142857139</v>
      </c>
    </row>
    <row r="130" spans="1:8" s="10" customFormat="1" ht="33.75" x14ac:dyDescent="0.2">
      <c r="A130" s="17" t="s">
        <v>94</v>
      </c>
      <c r="B130" s="11" t="s">
        <v>526</v>
      </c>
      <c r="C130" s="19">
        <v>495</v>
      </c>
      <c r="D130" s="19">
        <v>215</v>
      </c>
      <c r="E130" s="27">
        <f t="shared" si="0"/>
        <v>43.43434343434344</v>
      </c>
    </row>
    <row r="131" spans="1:8" s="10" customFormat="1" ht="45" x14ac:dyDescent="0.2">
      <c r="A131" s="17" t="s">
        <v>95</v>
      </c>
      <c r="B131" s="11" t="s">
        <v>527</v>
      </c>
      <c r="C131" s="19">
        <v>280.60000000000002</v>
      </c>
      <c r="D131" s="19">
        <v>82.5</v>
      </c>
      <c r="E131" s="27">
        <f t="shared" si="0"/>
        <v>29.401282965074838</v>
      </c>
    </row>
    <row r="132" spans="1:8" s="10" customFormat="1" ht="21.75" x14ac:dyDescent="0.2">
      <c r="A132" s="24" t="s">
        <v>96</v>
      </c>
      <c r="B132" s="15" t="s">
        <v>528</v>
      </c>
      <c r="C132" s="21">
        <v>87</v>
      </c>
      <c r="D132" s="21">
        <v>-35.413690000000003</v>
      </c>
      <c r="E132" s="20">
        <v>0</v>
      </c>
    </row>
    <row r="133" spans="1:8" s="16" customFormat="1" ht="11.25" x14ac:dyDescent="0.2">
      <c r="A133" s="17" t="s">
        <v>97</v>
      </c>
      <c r="B133" s="11" t="s">
        <v>529</v>
      </c>
      <c r="C133" s="19">
        <v>53</v>
      </c>
      <c r="D133" s="19">
        <v>6.5526800000000005</v>
      </c>
      <c r="E133" s="27">
        <f t="shared" si="0"/>
        <v>12.363547169811321</v>
      </c>
    </row>
    <row r="134" spans="1:8" s="10" customFormat="1" ht="11.25" x14ac:dyDescent="0.2">
      <c r="A134" s="17" t="s">
        <v>98</v>
      </c>
      <c r="B134" s="11" t="s">
        <v>530</v>
      </c>
      <c r="C134" s="19">
        <v>12</v>
      </c>
      <c r="D134" s="19">
        <v>0</v>
      </c>
      <c r="E134" s="27">
        <f t="shared" si="0"/>
        <v>0</v>
      </c>
    </row>
    <row r="135" spans="1:8" s="16" customFormat="1" ht="22.5" x14ac:dyDescent="0.2">
      <c r="A135" s="17" t="s">
        <v>99</v>
      </c>
      <c r="B135" s="36" t="s">
        <v>531</v>
      </c>
      <c r="C135" s="27">
        <v>0</v>
      </c>
      <c r="D135" s="27">
        <v>3.8670000000000003E-2</v>
      </c>
      <c r="E135" s="27">
        <v>0</v>
      </c>
      <c r="F135" s="33">
        <v>105108546.02972001</v>
      </c>
      <c r="G135" s="25">
        <f>C135-F135</f>
        <v>-105108546.02972001</v>
      </c>
      <c r="H135" s="25"/>
    </row>
    <row r="136" spans="1:8" s="16" customFormat="1" ht="11.25" x14ac:dyDescent="0.2">
      <c r="A136" s="17" t="s">
        <v>100</v>
      </c>
      <c r="B136" s="11" t="s">
        <v>532</v>
      </c>
      <c r="C136" s="19">
        <v>1</v>
      </c>
      <c r="D136" s="19">
        <v>0</v>
      </c>
      <c r="E136" s="27">
        <f t="shared" si="0"/>
        <v>0</v>
      </c>
      <c r="F136" s="33"/>
      <c r="G136" s="28"/>
    </row>
    <row r="137" spans="1:8" s="16" customFormat="1" ht="11.25" x14ac:dyDescent="0.2">
      <c r="A137" s="17" t="s">
        <v>101</v>
      </c>
      <c r="B137" s="11" t="s">
        <v>533</v>
      </c>
      <c r="C137" s="19">
        <v>40</v>
      </c>
      <c r="D137" s="19">
        <v>6.5140099999999999</v>
      </c>
      <c r="E137" s="27">
        <f t="shared" si="0"/>
        <v>16.285025000000001</v>
      </c>
    </row>
    <row r="138" spans="1:8" s="16" customFormat="1" ht="22.5" x14ac:dyDescent="0.2">
      <c r="A138" s="17" t="s">
        <v>102</v>
      </c>
      <c r="B138" s="11" t="s">
        <v>534</v>
      </c>
      <c r="C138" s="19">
        <v>22</v>
      </c>
      <c r="D138" s="19">
        <v>0</v>
      </c>
      <c r="E138" s="27">
        <f t="shared" si="0"/>
        <v>0</v>
      </c>
    </row>
    <row r="139" spans="1:8" s="10" customFormat="1" ht="22.5" x14ac:dyDescent="0.2">
      <c r="A139" s="17" t="s">
        <v>1475</v>
      </c>
      <c r="B139" s="11" t="s">
        <v>1262</v>
      </c>
      <c r="C139" s="19">
        <v>11</v>
      </c>
      <c r="D139" s="19">
        <v>7.7661499999999997</v>
      </c>
      <c r="E139" s="27">
        <f t="shared" si="0"/>
        <v>70.601363636363629</v>
      </c>
    </row>
    <row r="140" spans="1:8" s="10" customFormat="1" ht="22.5" x14ac:dyDescent="0.2">
      <c r="A140" s="17" t="s">
        <v>103</v>
      </c>
      <c r="B140" s="11" t="s">
        <v>535</v>
      </c>
      <c r="C140" s="19">
        <v>5</v>
      </c>
      <c r="D140" s="19">
        <v>-1.2528599999999999</v>
      </c>
      <c r="E140" s="27">
        <v>0</v>
      </c>
    </row>
    <row r="141" spans="1:8" s="10" customFormat="1" ht="22.5" x14ac:dyDescent="0.2">
      <c r="A141" s="17" t="s">
        <v>104</v>
      </c>
      <c r="B141" s="11" t="s">
        <v>536</v>
      </c>
      <c r="C141" s="19">
        <v>2</v>
      </c>
      <c r="D141" s="19">
        <v>7.1999999999999994E-4</v>
      </c>
      <c r="E141" s="27">
        <v>0</v>
      </c>
    </row>
    <row r="142" spans="1:8" s="10" customFormat="1" ht="22.5" x14ac:dyDescent="0.2">
      <c r="A142" s="17" t="s">
        <v>105</v>
      </c>
      <c r="B142" s="11" t="s">
        <v>537</v>
      </c>
      <c r="C142" s="19">
        <v>23</v>
      </c>
      <c r="D142" s="19">
        <v>6.9699999999999996E-3</v>
      </c>
      <c r="E142" s="27">
        <v>0</v>
      </c>
    </row>
    <row r="143" spans="1:8" s="10" customFormat="1" ht="11.25" x14ac:dyDescent="0.2">
      <c r="A143" s="17" t="s">
        <v>106</v>
      </c>
      <c r="B143" s="11" t="s">
        <v>538</v>
      </c>
      <c r="C143" s="19">
        <v>23</v>
      </c>
      <c r="D143" s="19">
        <v>6.9699999999999996E-3</v>
      </c>
      <c r="E143" s="27">
        <v>0</v>
      </c>
    </row>
    <row r="144" spans="1:8" s="10" customFormat="1" ht="11.25" x14ac:dyDescent="0.2">
      <c r="A144" s="17" t="s">
        <v>107</v>
      </c>
      <c r="B144" s="11" t="s">
        <v>539</v>
      </c>
      <c r="C144" s="19">
        <v>11</v>
      </c>
      <c r="D144" s="19">
        <v>1.2186600000000001</v>
      </c>
      <c r="E144" s="27">
        <f t="shared" si="0"/>
        <v>11.078727272727274</v>
      </c>
    </row>
    <row r="145" spans="1:5" s="16" customFormat="1" ht="11.25" x14ac:dyDescent="0.2">
      <c r="A145" s="17" t="s">
        <v>1620</v>
      </c>
      <c r="B145" s="11" t="s">
        <v>1654</v>
      </c>
      <c r="C145" s="19">
        <v>0</v>
      </c>
      <c r="D145" s="19">
        <v>0.52972000000000008</v>
      </c>
      <c r="E145" s="27">
        <v>0</v>
      </c>
    </row>
    <row r="146" spans="1:5" s="16" customFormat="1" ht="11.25" x14ac:dyDescent="0.2">
      <c r="A146" s="17" t="s">
        <v>1621</v>
      </c>
      <c r="B146" s="11" t="s">
        <v>1655</v>
      </c>
      <c r="C146" s="19">
        <v>0</v>
      </c>
      <c r="D146" s="19">
        <v>0.52972000000000008</v>
      </c>
      <c r="E146" s="27">
        <v>0</v>
      </c>
    </row>
    <row r="147" spans="1:5" s="10" customFormat="1" ht="33.75" x14ac:dyDescent="0.2">
      <c r="A147" s="17" t="s">
        <v>1622</v>
      </c>
      <c r="B147" s="11" t="s">
        <v>1656</v>
      </c>
      <c r="C147" s="19">
        <v>0</v>
      </c>
      <c r="D147" s="19">
        <v>0.58075999999999994</v>
      </c>
      <c r="E147" s="27">
        <v>0</v>
      </c>
    </row>
    <row r="148" spans="1:5" s="10" customFormat="1" ht="45" x14ac:dyDescent="0.2">
      <c r="A148" s="17" t="s">
        <v>1698</v>
      </c>
      <c r="B148" s="11" t="s">
        <v>1752</v>
      </c>
      <c r="C148" s="19">
        <v>0</v>
      </c>
      <c r="D148" s="19">
        <v>8.5000000000000006E-3</v>
      </c>
      <c r="E148" s="27">
        <v>0</v>
      </c>
    </row>
    <row r="149" spans="1:5" s="10" customFormat="1" ht="45" x14ac:dyDescent="0.2">
      <c r="A149" s="17" t="s">
        <v>1623</v>
      </c>
      <c r="B149" s="11" t="s">
        <v>1657</v>
      </c>
      <c r="C149" s="19">
        <v>0</v>
      </c>
      <c r="D149" s="19">
        <v>0.57225999999999999</v>
      </c>
      <c r="E149" s="27">
        <v>0</v>
      </c>
    </row>
    <row r="150" spans="1:5" s="10" customFormat="1" ht="11.25" x14ac:dyDescent="0.2">
      <c r="A150" s="17" t="s">
        <v>108</v>
      </c>
      <c r="B150" s="11" t="s">
        <v>540</v>
      </c>
      <c r="C150" s="19">
        <v>11</v>
      </c>
      <c r="D150" s="19">
        <v>0.10818000000000001</v>
      </c>
      <c r="E150" s="27">
        <f t="shared" si="0"/>
        <v>0.98345454545454547</v>
      </c>
    </row>
    <row r="151" spans="1:5" s="10" customFormat="1" ht="22.5" x14ac:dyDescent="0.2">
      <c r="A151" s="17" t="s">
        <v>1182</v>
      </c>
      <c r="B151" s="11" t="s">
        <v>1263</v>
      </c>
      <c r="C151" s="19">
        <v>11</v>
      </c>
      <c r="D151" s="19">
        <v>0.10818000000000001</v>
      </c>
      <c r="E151" s="27">
        <f t="shared" si="0"/>
        <v>0.98345454545454547</v>
      </c>
    </row>
    <row r="152" spans="1:5" s="10" customFormat="1" ht="22.5" x14ac:dyDescent="0.2">
      <c r="A152" s="17" t="s">
        <v>1624</v>
      </c>
      <c r="B152" s="11" t="s">
        <v>1658</v>
      </c>
      <c r="C152" s="19">
        <v>0</v>
      </c>
      <c r="D152" s="19">
        <v>-43.192</v>
      </c>
      <c r="E152" s="27">
        <v>0</v>
      </c>
    </row>
    <row r="153" spans="1:5" s="10" customFormat="1" ht="22.5" x14ac:dyDescent="0.2">
      <c r="A153" s="17" t="s">
        <v>1624</v>
      </c>
      <c r="B153" s="11" t="s">
        <v>1659</v>
      </c>
      <c r="C153" s="19">
        <v>0</v>
      </c>
      <c r="D153" s="19">
        <v>-43.192</v>
      </c>
      <c r="E153" s="27">
        <v>0</v>
      </c>
    </row>
    <row r="154" spans="1:5" s="10" customFormat="1" ht="32.25" x14ac:dyDescent="0.2">
      <c r="A154" s="24" t="s">
        <v>109</v>
      </c>
      <c r="B154" s="15" t="s">
        <v>541</v>
      </c>
      <c r="C154" s="21">
        <v>1592903.59464</v>
      </c>
      <c r="D154" s="21">
        <v>1131033.6398</v>
      </c>
      <c r="E154" s="20">
        <f t="shared" si="0"/>
        <v>71.004525547298812</v>
      </c>
    </row>
    <row r="155" spans="1:5" s="10" customFormat="1" ht="45" x14ac:dyDescent="0.2">
      <c r="A155" s="17" t="s">
        <v>110</v>
      </c>
      <c r="B155" s="11" t="s">
        <v>542</v>
      </c>
      <c r="C155" s="19">
        <v>3369</v>
      </c>
      <c r="D155" s="19">
        <v>0</v>
      </c>
      <c r="E155" s="27">
        <f t="shared" si="0"/>
        <v>0</v>
      </c>
    </row>
    <row r="156" spans="1:5" s="10" customFormat="1" ht="33.75" x14ac:dyDescent="0.2">
      <c r="A156" s="17" t="s">
        <v>111</v>
      </c>
      <c r="B156" s="11" t="s">
        <v>543</v>
      </c>
      <c r="C156" s="19">
        <v>3369</v>
      </c>
      <c r="D156" s="19">
        <v>0</v>
      </c>
      <c r="E156" s="27">
        <f t="shared" si="0"/>
        <v>0</v>
      </c>
    </row>
    <row r="157" spans="1:5" s="10" customFormat="1" ht="11.25" x14ac:dyDescent="0.2">
      <c r="A157" s="17" t="s">
        <v>1444</v>
      </c>
      <c r="B157" s="11" t="s">
        <v>1450</v>
      </c>
      <c r="C157" s="19">
        <v>223301.6</v>
      </c>
      <c r="D157" s="19">
        <v>615873.32464999997</v>
      </c>
      <c r="E157" s="27" t="s">
        <v>1461</v>
      </c>
    </row>
    <row r="158" spans="1:5" s="16" customFormat="1" ht="33.75" x14ac:dyDescent="0.2">
      <c r="A158" s="17" t="s">
        <v>1445</v>
      </c>
      <c r="B158" s="11" t="s">
        <v>1451</v>
      </c>
      <c r="C158" s="19">
        <v>223301.6</v>
      </c>
      <c r="D158" s="19">
        <v>615873.32464999997</v>
      </c>
      <c r="E158" s="27" t="s">
        <v>1461</v>
      </c>
    </row>
    <row r="159" spans="1:5" s="10" customFormat="1" ht="33.75" x14ac:dyDescent="0.2">
      <c r="A159" s="17" t="s">
        <v>1446</v>
      </c>
      <c r="B159" s="11" t="s">
        <v>1452</v>
      </c>
      <c r="C159" s="19">
        <v>223301.6</v>
      </c>
      <c r="D159" s="19">
        <v>615873.32464999997</v>
      </c>
      <c r="E159" s="27" t="s">
        <v>1461</v>
      </c>
    </row>
    <row r="160" spans="1:5" s="10" customFormat="1" ht="22.5" x14ac:dyDescent="0.2">
      <c r="A160" s="17" t="s">
        <v>112</v>
      </c>
      <c r="B160" s="11" t="s">
        <v>544</v>
      </c>
      <c r="C160" s="19">
        <v>522.20000000000005</v>
      </c>
      <c r="D160" s="19">
        <v>0</v>
      </c>
      <c r="E160" s="27">
        <f t="shared" ref="E160:E222" si="1">D160/C160*100</f>
        <v>0</v>
      </c>
    </row>
    <row r="161" spans="1:5" s="10" customFormat="1" ht="22.5" x14ac:dyDescent="0.2">
      <c r="A161" s="17" t="s">
        <v>113</v>
      </c>
      <c r="B161" s="11" t="s">
        <v>545</v>
      </c>
      <c r="C161" s="19">
        <v>366</v>
      </c>
      <c r="D161" s="19">
        <v>0</v>
      </c>
      <c r="E161" s="27">
        <f t="shared" si="1"/>
        <v>0</v>
      </c>
    </row>
    <row r="162" spans="1:5" s="10" customFormat="1" ht="22.5" x14ac:dyDescent="0.2">
      <c r="A162" s="17" t="s">
        <v>114</v>
      </c>
      <c r="B162" s="11" t="s">
        <v>546</v>
      </c>
      <c r="C162" s="19">
        <v>156.19999999999999</v>
      </c>
      <c r="D162" s="19">
        <v>0</v>
      </c>
      <c r="E162" s="27">
        <f t="shared" si="1"/>
        <v>0</v>
      </c>
    </row>
    <row r="163" spans="1:5" s="10" customFormat="1" ht="56.25" x14ac:dyDescent="0.2">
      <c r="A163" s="17" t="s">
        <v>115</v>
      </c>
      <c r="B163" s="11" t="s">
        <v>547</v>
      </c>
      <c r="C163" s="19">
        <v>1261300.40338</v>
      </c>
      <c r="D163" s="19">
        <v>470836.99887000001</v>
      </c>
      <c r="E163" s="27">
        <f t="shared" si="1"/>
        <v>37.329489280132094</v>
      </c>
    </row>
    <row r="164" spans="1:5" s="16" customFormat="1" ht="45" x14ac:dyDescent="0.2">
      <c r="A164" s="17" t="s">
        <v>116</v>
      </c>
      <c r="B164" s="11" t="s">
        <v>548</v>
      </c>
      <c r="C164" s="19">
        <v>633211.64</v>
      </c>
      <c r="D164" s="19">
        <v>191889.95216999998</v>
      </c>
      <c r="E164" s="27">
        <f t="shared" si="1"/>
        <v>30.304236379798699</v>
      </c>
    </row>
    <row r="165" spans="1:5" s="10" customFormat="1" ht="45" x14ac:dyDescent="0.2">
      <c r="A165" s="17" t="s">
        <v>117</v>
      </c>
      <c r="B165" s="11" t="s">
        <v>549</v>
      </c>
      <c r="C165" s="19">
        <v>433352.5</v>
      </c>
      <c r="D165" s="19">
        <v>124912.47545</v>
      </c>
      <c r="E165" s="27">
        <f t="shared" si="1"/>
        <v>28.824680935266322</v>
      </c>
    </row>
    <row r="166" spans="1:5" s="16" customFormat="1" ht="56.25" x14ac:dyDescent="0.2">
      <c r="A166" s="17" t="s">
        <v>1183</v>
      </c>
      <c r="B166" s="11" t="s">
        <v>1264</v>
      </c>
      <c r="C166" s="19">
        <v>34245.800000000003</v>
      </c>
      <c r="D166" s="19">
        <v>9920.1593900000007</v>
      </c>
      <c r="E166" s="27">
        <f t="shared" si="1"/>
        <v>28.967521243480952</v>
      </c>
    </row>
    <row r="167" spans="1:5" s="16" customFormat="1" ht="56.25" x14ac:dyDescent="0.2">
      <c r="A167" s="17" t="s">
        <v>118</v>
      </c>
      <c r="B167" s="11" t="s">
        <v>550</v>
      </c>
      <c r="C167" s="19">
        <v>85093.64</v>
      </c>
      <c r="D167" s="19">
        <v>26235.126829999997</v>
      </c>
      <c r="E167" s="27">
        <f t="shared" si="1"/>
        <v>30.830890334459777</v>
      </c>
    </row>
    <row r="168" spans="1:5" s="10" customFormat="1" ht="45" x14ac:dyDescent="0.2">
      <c r="A168" s="17" t="s">
        <v>119</v>
      </c>
      <c r="B168" s="11" t="s">
        <v>551</v>
      </c>
      <c r="C168" s="19">
        <v>80519.7</v>
      </c>
      <c r="D168" s="19">
        <v>30822.190500000001</v>
      </c>
      <c r="E168" s="27">
        <f t="shared" si="1"/>
        <v>38.279067731250862</v>
      </c>
    </row>
    <row r="169" spans="1:5" s="10" customFormat="1" ht="45" x14ac:dyDescent="0.2">
      <c r="A169" s="17" t="s">
        <v>120</v>
      </c>
      <c r="B169" s="11" t="s">
        <v>552</v>
      </c>
      <c r="C169" s="19">
        <v>187055.22053999998</v>
      </c>
      <c r="D169" s="19">
        <v>51467.320490000006</v>
      </c>
      <c r="E169" s="27">
        <f t="shared" si="1"/>
        <v>27.514506326752965</v>
      </c>
    </row>
    <row r="170" spans="1:5" s="10" customFormat="1" ht="56.25" x14ac:dyDescent="0.2">
      <c r="A170" s="17" t="s">
        <v>121</v>
      </c>
      <c r="B170" s="11" t="s">
        <v>553</v>
      </c>
      <c r="C170" s="19">
        <v>50907.8</v>
      </c>
      <c r="D170" s="19">
        <v>14725.422839999999</v>
      </c>
      <c r="E170" s="27">
        <f t="shared" si="1"/>
        <v>28.925671193805268</v>
      </c>
    </row>
    <row r="171" spans="1:5" s="10" customFormat="1" ht="45" x14ac:dyDescent="0.2">
      <c r="A171" s="17" t="s">
        <v>122</v>
      </c>
      <c r="B171" s="11" t="s">
        <v>554</v>
      </c>
      <c r="C171" s="19">
        <v>100632.4</v>
      </c>
      <c r="D171" s="19">
        <v>29051.95897</v>
      </c>
      <c r="E171" s="27">
        <f t="shared" si="1"/>
        <v>28.869388954253306</v>
      </c>
    </row>
    <row r="172" spans="1:5" s="10" customFormat="1" ht="45" x14ac:dyDescent="0.2">
      <c r="A172" s="17" t="s">
        <v>1184</v>
      </c>
      <c r="B172" s="11" t="s">
        <v>1265</v>
      </c>
      <c r="C172" s="19">
        <v>4857.8999999999996</v>
      </c>
      <c r="D172" s="19">
        <v>1482.2476899999999</v>
      </c>
      <c r="E172" s="27">
        <f t="shared" si="1"/>
        <v>30.512107906708664</v>
      </c>
    </row>
    <row r="173" spans="1:5" s="10" customFormat="1" ht="45" x14ac:dyDescent="0.2">
      <c r="A173" s="17" t="s">
        <v>123</v>
      </c>
      <c r="B173" s="11" t="s">
        <v>555</v>
      </c>
      <c r="C173" s="19">
        <v>3199.39</v>
      </c>
      <c r="D173" s="19">
        <v>595.48293000000001</v>
      </c>
      <c r="E173" s="27">
        <f t="shared" si="1"/>
        <v>18.612389549257831</v>
      </c>
    </row>
    <row r="174" spans="1:5" s="10" customFormat="1" ht="45" x14ac:dyDescent="0.2">
      <c r="A174" s="17" t="s">
        <v>124</v>
      </c>
      <c r="B174" s="11" t="s">
        <v>556</v>
      </c>
      <c r="C174" s="19">
        <v>10887.456539999999</v>
      </c>
      <c r="D174" s="19">
        <v>2765.4503799999998</v>
      </c>
      <c r="E174" s="27">
        <f t="shared" si="1"/>
        <v>25.400334502735934</v>
      </c>
    </row>
    <row r="175" spans="1:5" s="10" customFormat="1" ht="45" x14ac:dyDescent="0.2">
      <c r="A175" s="17" t="s">
        <v>125</v>
      </c>
      <c r="B175" s="11" t="s">
        <v>557</v>
      </c>
      <c r="C175" s="19">
        <v>16570.274000000001</v>
      </c>
      <c r="D175" s="19">
        <v>2846.7576800000002</v>
      </c>
      <c r="E175" s="27">
        <f t="shared" si="1"/>
        <v>17.179907103527679</v>
      </c>
    </row>
    <row r="176" spans="1:5" s="10" customFormat="1" ht="56.25" x14ac:dyDescent="0.2">
      <c r="A176" s="17" t="s">
        <v>1185</v>
      </c>
      <c r="B176" s="11" t="s">
        <v>558</v>
      </c>
      <c r="C176" s="19">
        <v>12636.36</v>
      </c>
      <c r="D176" s="19">
        <v>4773.7827300000008</v>
      </c>
      <c r="E176" s="27">
        <f t="shared" si="1"/>
        <v>37.778147583639601</v>
      </c>
    </row>
    <row r="177" spans="1:5" s="16" customFormat="1" ht="45" x14ac:dyDescent="0.2">
      <c r="A177" s="17" t="s">
        <v>126</v>
      </c>
      <c r="B177" s="11" t="s">
        <v>559</v>
      </c>
      <c r="C177" s="19">
        <v>4035.7</v>
      </c>
      <c r="D177" s="19">
        <v>1763.5924299999999</v>
      </c>
      <c r="E177" s="27">
        <f t="shared" si="1"/>
        <v>43.699790123150876</v>
      </c>
    </row>
    <row r="178" spans="1:5" s="16" customFormat="1" ht="45" x14ac:dyDescent="0.2">
      <c r="A178" s="17" t="s">
        <v>127</v>
      </c>
      <c r="B178" s="11" t="s">
        <v>560</v>
      </c>
      <c r="C178" s="19">
        <v>3752.51</v>
      </c>
      <c r="D178" s="19">
        <v>990.63995</v>
      </c>
      <c r="E178" s="27">
        <f t="shared" si="1"/>
        <v>26.399395338053726</v>
      </c>
    </row>
    <row r="179" spans="1:5" s="10" customFormat="1" ht="45" x14ac:dyDescent="0.2">
      <c r="A179" s="17" t="s">
        <v>1186</v>
      </c>
      <c r="B179" s="11" t="s">
        <v>1266</v>
      </c>
      <c r="C179" s="19">
        <v>655.4</v>
      </c>
      <c r="D179" s="19">
        <v>405.27782999999999</v>
      </c>
      <c r="E179" s="27">
        <f t="shared" si="1"/>
        <v>61.836714983216353</v>
      </c>
    </row>
    <row r="180" spans="1:5" s="10" customFormat="1" ht="45" x14ac:dyDescent="0.2">
      <c r="A180" s="17" t="s">
        <v>128</v>
      </c>
      <c r="B180" s="11" t="s">
        <v>561</v>
      </c>
      <c r="C180" s="19">
        <v>2110.5</v>
      </c>
      <c r="D180" s="19">
        <v>689.70895999999993</v>
      </c>
      <c r="E180" s="27">
        <f t="shared" si="1"/>
        <v>32.679884387585879</v>
      </c>
    </row>
    <row r="181" spans="1:5" s="10" customFormat="1" ht="45" x14ac:dyDescent="0.2">
      <c r="A181" s="17" t="s">
        <v>129</v>
      </c>
      <c r="B181" s="11" t="s">
        <v>562</v>
      </c>
      <c r="C181" s="19">
        <v>1917.25</v>
      </c>
      <c r="D181" s="19">
        <v>847.18605000000002</v>
      </c>
      <c r="E181" s="27">
        <f t="shared" si="1"/>
        <v>44.187562915634373</v>
      </c>
    </row>
    <row r="182" spans="1:5" s="10" customFormat="1" ht="45" x14ac:dyDescent="0.2">
      <c r="A182" s="17" t="s">
        <v>130</v>
      </c>
      <c r="B182" s="11" t="s">
        <v>563</v>
      </c>
      <c r="C182" s="19">
        <v>165</v>
      </c>
      <c r="D182" s="19">
        <v>77.377510000000001</v>
      </c>
      <c r="E182" s="27">
        <f t="shared" si="1"/>
        <v>46.89546060606061</v>
      </c>
    </row>
    <row r="183" spans="1:5" s="10" customFormat="1" ht="22.5" x14ac:dyDescent="0.2">
      <c r="A183" s="17" t="s">
        <v>131</v>
      </c>
      <c r="B183" s="11" t="s">
        <v>564</v>
      </c>
      <c r="C183" s="19">
        <v>407084.58283999999</v>
      </c>
      <c r="D183" s="19">
        <v>213474.62159</v>
      </c>
      <c r="E183" s="27">
        <f t="shared" si="1"/>
        <v>52.439868908988821</v>
      </c>
    </row>
    <row r="184" spans="1:5" s="10" customFormat="1" ht="22.5" x14ac:dyDescent="0.2">
      <c r="A184" s="17" t="s">
        <v>132</v>
      </c>
      <c r="B184" s="11" t="s">
        <v>565</v>
      </c>
      <c r="C184" s="19">
        <v>14345</v>
      </c>
      <c r="D184" s="19">
        <v>17223.09013</v>
      </c>
      <c r="E184" s="27">
        <f t="shared" si="1"/>
        <v>120.06336793307773</v>
      </c>
    </row>
    <row r="185" spans="1:5" s="10" customFormat="1" ht="22.5" x14ac:dyDescent="0.2">
      <c r="A185" s="17" t="s">
        <v>133</v>
      </c>
      <c r="B185" s="11" t="s">
        <v>566</v>
      </c>
      <c r="C185" s="19">
        <v>340572.94</v>
      </c>
      <c r="D185" s="19">
        <v>170252.29905999999</v>
      </c>
      <c r="E185" s="27">
        <f t="shared" si="1"/>
        <v>49.989966630936678</v>
      </c>
    </row>
    <row r="186" spans="1:5" s="10" customFormat="1" ht="22.5" x14ac:dyDescent="0.2">
      <c r="A186" s="17" t="s">
        <v>1187</v>
      </c>
      <c r="B186" s="11" t="s">
        <v>1267</v>
      </c>
      <c r="C186" s="19">
        <v>15566.9</v>
      </c>
      <c r="D186" s="19">
        <v>6940.6334999999999</v>
      </c>
      <c r="E186" s="27">
        <f t="shared" si="1"/>
        <v>44.585842396366651</v>
      </c>
    </row>
    <row r="187" spans="1:5" s="10" customFormat="1" ht="22.5" x14ac:dyDescent="0.2">
      <c r="A187" s="17" t="s">
        <v>134</v>
      </c>
      <c r="B187" s="11" t="s">
        <v>567</v>
      </c>
      <c r="C187" s="19">
        <v>13007.7</v>
      </c>
      <c r="D187" s="19">
        <v>4671.7952300000006</v>
      </c>
      <c r="E187" s="27">
        <f t="shared" si="1"/>
        <v>35.91561329058942</v>
      </c>
    </row>
    <row r="188" spans="1:5" s="10" customFormat="1" ht="22.5" x14ac:dyDescent="0.2">
      <c r="A188" s="17" t="s">
        <v>135</v>
      </c>
      <c r="B188" s="11" t="s">
        <v>568</v>
      </c>
      <c r="C188" s="19">
        <v>6725.5398399999995</v>
      </c>
      <c r="D188" s="19">
        <v>2984.3057100000001</v>
      </c>
      <c r="E188" s="27">
        <f t="shared" si="1"/>
        <v>44.372731126368592</v>
      </c>
    </row>
    <row r="189" spans="1:5" s="10" customFormat="1" ht="22.5" x14ac:dyDescent="0.2">
      <c r="A189" s="17" t="s">
        <v>136</v>
      </c>
      <c r="B189" s="11" t="s">
        <v>569</v>
      </c>
      <c r="C189" s="19">
        <v>16866.503000000001</v>
      </c>
      <c r="D189" s="19">
        <v>11402.497960000001</v>
      </c>
      <c r="E189" s="27">
        <f t="shared" si="1"/>
        <v>67.604398849008589</v>
      </c>
    </row>
    <row r="190" spans="1:5" s="10" customFormat="1" ht="33.75" x14ac:dyDescent="0.2">
      <c r="A190" s="17" t="s">
        <v>137</v>
      </c>
      <c r="B190" s="11" t="s">
        <v>570</v>
      </c>
      <c r="C190" s="19">
        <v>21163</v>
      </c>
      <c r="D190" s="19">
        <v>9218.1057000000001</v>
      </c>
      <c r="E190" s="27">
        <f t="shared" si="1"/>
        <v>43.557651089165049</v>
      </c>
    </row>
    <row r="191" spans="1:5" s="10" customFormat="1" ht="45" x14ac:dyDescent="0.2">
      <c r="A191" s="17" t="s">
        <v>138</v>
      </c>
      <c r="B191" s="11" t="s">
        <v>571</v>
      </c>
      <c r="C191" s="19">
        <v>21163</v>
      </c>
      <c r="D191" s="19">
        <v>9218.1057000000001</v>
      </c>
      <c r="E191" s="27">
        <f t="shared" si="1"/>
        <v>43.557651089165049</v>
      </c>
    </row>
    <row r="192" spans="1:5" s="10" customFormat="1" ht="78.75" x14ac:dyDescent="0.2">
      <c r="A192" s="17" t="s">
        <v>139</v>
      </c>
      <c r="B192" s="11" t="s">
        <v>572</v>
      </c>
      <c r="C192" s="19">
        <v>149.6</v>
      </c>
      <c r="D192" s="19">
        <v>13.216190000000001</v>
      </c>
      <c r="E192" s="27">
        <f t="shared" si="1"/>
        <v>8.8343516042780763</v>
      </c>
    </row>
    <row r="193" spans="1:5" s="16" customFormat="1" ht="33.75" x14ac:dyDescent="0.2">
      <c r="A193" s="17" t="s">
        <v>140</v>
      </c>
      <c r="B193" s="11" t="s">
        <v>573</v>
      </c>
      <c r="C193" s="19">
        <v>960.5</v>
      </c>
      <c r="D193" s="19">
        <v>181.18098999999998</v>
      </c>
      <c r="E193" s="27">
        <f t="shared" si="1"/>
        <v>18.863195210827691</v>
      </c>
    </row>
    <row r="194" spans="1:5" s="10" customFormat="1" ht="22.5" x14ac:dyDescent="0.2">
      <c r="A194" s="17" t="s">
        <v>141</v>
      </c>
      <c r="B194" s="11" t="s">
        <v>574</v>
      </c>
      <c r="C194" s="19">
        <v>691.9</v>
      </c>
      <c r="D194" s="19">
        <v>127.05512</v>
      </c>
      <c r="E194" s="27">
        <f t="shared" si="1"/>
        <v>18.363220118514239</v>
      </c>
    </row>
    <row r="195" spans="1:5" s="10" customFormat="1" ht="67.5" x14ac:dyDescent="0.2">
      <c r="A195" s="17" t="s">
        <v>142</v>
      </c>
      <c r="B195" s="11" t="s">
        <v>575</v>
      </c>
      <c r="C195" s="19">
        <v>689.6</v>
      </c>
      <c r="D195" s="19">
        <v>113.65941000000001</v>
      </c>
      <c r="E195" s="27">
        <f t="shared" si="1"/>
        <v>16.481933004640371</v>
      </c>
    </row>
    <row r="196" spans="1:5" s="10" customFormat="1" ht="67.5" x14ac:dyDescent="0.2">
      <c r="A196" s="17" t="s">
        <v>1625</v>
      </c>
      <c r="B196" s="11" t="s">
        <v>1660</v>
      </c>
      <c r="C196" s="19">
        <v>0</v>
      </c>
      <c r="D196" s="19">
        <v>11.108549999999999</v>
      </c>
      <c r="E196" s="27">
        <v>0</v>
      </c>
    </row>
    <row r="197" spans="1:5" s="10" customFormat="1" ht="67.5" x14ac:dyDescent="0.2">
      <c r="A197" s="17" t="s">
        <v>1699</v>
      </c>
      <c r="B197" s="11" t="s">
        <v>1753</v>
      </c>
      <c r="C197" s="19">
        <v>0</v>
      </c>
      <c r="D197" s="19">
        <v>2E-3</v>
      </c>
      <c r="E197" s="27">
        <v>0</v>
      </c>
    </row>
    <row r="198" spans="1:5" s="10" customFormat="1" ht="67.5" x14ac:dyDescent="0.2">
      <c r="A198" s="17" t="s">
        <v>143</v>
      </c>
      <c r="B198" s="11" t="s">
        <v>576</v>
      </c>
      <c r="C198" s="19">
        <v>2.2999999999999998</v>
      </c>
      <c r="D198" s="19">
        <v>2.2851599999999999</v>
      </c>
      <c r="E198" s="27">
        <f t="shared" si="1"/>
        <v>99.354782608695658</v>
      </c>
    </row>
    <row r="199" spans="1:5" s="10" customFormat="1" ht="22.5" x14ac:dyDescent="0.2">
      <c r="A199" s="17" t="s">
        <v>144</v>
      </c>
      <c r="B199" s="11" t="s">
        <v>577</v>
      </c>
      <c r="C199" s="19">
        <v>268.60000000000002</v>
      </c>
      <c r="D199" s="19">
        <v>54.125870000000006</v>
      </c>
      <c r="E199" s="27">
        <f t="shared" si="1"/>
        <v>20.151105733432615</v>
      </c>
    </row>
    <row r="200" spans="1:5" s="10" customFormat="1" ht="67.5" x14ac:dyDescent="0.2">
      <c r="A200" s="17" t="s">
        <v>145</v>
      </c>
      <c r="B200" s="11" t="s">
        <v>578</v>
      </c>
      <c r="C200" s="19">
        <v>77.599999999999994</v>
      </c>
      <c r="D200" s="19">
        <v>26.579069999999998</v>
      </c>
      <c r="E200" s="27">
        <f t="shared" si="1"/>
        <v>34.251378865979383</v>
      </c>
    </row>
    <row r="201" spans="1:5" s="10" customFormat="1" ht="56.25" x14ac:dyDescent="0.2">
      <c r="A201" s="17" t="s">
        <v>146</v>
      </c>
      <c r="B201" s="11" t="s">
        <v>579</v>
      </c>
      <c r="C201" s="19">
        <v>191</v>
      </c>
      <c r="D201" s="19">
        <v>27.546799999999998</v>
      </c>
      <c r="E201" s="27">
        <f t="shared" si="1"/>
        <v>14.42240837696335</v>
      </c>
    </row>
    <row r="202" spans="1:5" s="10" customFormat="1" ht="11.25" x14ac:dyDescent="0.2">
      <c r="A202" s="17" t="s">
        <v>147</v>
      </c>
      <c r="B202" s="11" t="s">
        <v>580</v>
      </c>
      <c r="C202" s="19">
        <v>18230</v>
      </c>
      <c r="D202" s="19">
        <v>10563.920410000001</v>
      </c>
      <c r="E202" s="27">
        <f t="shared" si="1"/>
        <v>57.948000054854646</v>
      </c>
    </row>
    <row r="203" spans="1:5" s="16" customFormat="1" ht="33.75" x14ac:dyDescent="0.2">
      <c r="A203" s="17" t="s">
        <v>148</v>
      </c>
      <c r="B203" s="11" t="s">
        <v>581</v>
      </c>
      <c r="C203" s="19">
        <v>18230</v>
      </c>
      <c r="D203" s="19">
        <v>10563.920410000001</v>
      </c>
      <c r="E203" s="27">
        <f t="shared" si="1"/>
        <v>57.948000054854646</v>
      </c>
    </row>
    <row r="204" spans="1:5" s="16" customFormat="1" ht="33.75" x14ac:dyDescent="0.2">
      <c r="A204" s="17" t="s">
        <v>149</v>
      </c>
      <c r="B204" s="11" t="s">
        <v>582</v>
      </c>
      <c r="C204" s="19">
        <v>1505.6</v>
      </c>
      <c r="D204" s="19">
        <v>3786.2389900000003</v>
      </c>
      <c r="E204" s="27" t="s">
        <v>1461</v>
      </c>
    </row>
    <row r="205" spans="1:5" s="10" customFormat="1" ht="33.75" x14ac:dyDescent="0.2">
      <c r="A205" s="17" t="s">
        <v>150</v>
      </c>
      <c r="B205" s="11" t="s">
        <v>583</v>
      </c>
      <c r="C205" s="19">
        <v>7691.2</v>
      </c>
      <c r="D205" s="19">
        <v>1977.99218</v>
      </c>
      <c r="E205" s="27">
        <f t="shared" si="1"/>
        <v>25.717601674641148</v>
      </c>
    </row>
    <row r="206" spans="1:5" s="10" customFormat="1" ht="33.75" x14ac:dyDescent="0.2">
      <c r="A206" s="17" t="s">
        <v>1188</v>
      </c>
      <c r="B206" s="11" t="s">
        <v>1268</v>
      </c>
      <c r="C206" s="19">
        <v>1846.5</v>
      </c>
      <c r="D206" s="19">
        <v>1097.25765</v>
      </c>
      <c r="E206" s="27">
        <f t="shared" si="1"/>
        <v>59.423647441104798</v>
      </c>
    </row>
    <row r="207" spans="1:5" s="10" customFormat="1" ht="33.75" x14ac:dyDescent="0.2">
      <c r="A207" s="17" t="s">
        <v>151</v>
      </c>
      <c r="B207" s="11" t="s">
        <v>584</v>
      </c>
      <c r="C207" s="19">
        <v>5122.8999999999996</v>
      </c>
      <c r="D207" s="19">
        <v>3296.5476100000001</v>
      </c>
      <c r="E207" s="27">
        <f t="shared" si="1"/>
        <v>64.349247691737105</v>
      </c>
    </row>
    <row r="208" spans="1:5" s="10" customFormat="1" ht="33.75" x14ac:dyDescent="0.2">
      <c r="A208" s="17" t="s">
        <v>152</v>
      </c>
      <c r="B208" s="11" t="s">
        <v>585</v>
      </c>
      <c r="C208" s="19">
        <v>1190.0999999999999</v>
      </c>
      <c r="D208" s="19">
        <v>0.02</v>
      </c>
      <c r="E208" s="27">
        <v>0</v>
      </c>
    </row>
    <row r="209" spans="1:5" s="10" customFormat="1" ht="33.75" x14ac:dyDescent="0.2">
      <c r="A209" s="17" t="s">
        <v>153</v>
      </c>
      <c r="B209" s="11" t="s">
        <v>586</v>
      </c>
      <c r="C209" s="19">
        <v>873.7</v>
      </c>
      <c r="D209" s="19">
        <v>405.86397999999997</v>
      </c>
      <c r="E209" s="27">
        <f t="shared" si="1"/>
        <v>46.453471443287164</v>
      </c>
    </row>
    <row r="210" spans="1:5" s="10" customFormat="1" ht="56.25" x14ac:dyDescent="0.2">
      <c r="A210" s="17" t="s">
        <v>154</v>
      </c>
      <c r="B210" s="11" t="s">
        <v>587</v>
      </c>
      <c r="C210" s="19">
        <v>85219.891260000004</v>
      </c>
      <c r="D210" s="19">
        <v>33578.21488</v>
      </c>
      <c r="E210" s="27">
        <f t="shared" si="1"/>
        <v>39.401851355988221</v>
      </c>
    </row>
    <row r="211" spans="1:5" s="10" customFormat="1" ht="22.5" x14ac:dyDescent="0.2">
      <c r="A211" s="17" t="s">
        <v>1700</v>
      </c>
      <c r="B211" s="11" t="s">
        <v>1754</v>
      </c>
      <c r="C211" s="19">
        <v>0</v>
      </c>
      <c r="D211" s="19">
        <v>111.395</v>
      </c>
      <c r="E211" s="27">
        <v>0</v>
      </c>
    </row>
    <row r="212" spans="1:5" s="10" customFormat="1" ht="22.5" x14ac:dyDescent="0.2">
      <c r="A212" s="17" t="s">
        <v>1701</v>
      </c>
      <c r="B212" s="11" t="s">
        <v>1755</v>
      </c>
      <c r="C212" s="19">
        <v>0</v>
      </c>
      <c r="D212" s="19">
        <v>111.395</v>
      </c>
      <c r="E212" s="27">
        <v>0</v>
      </c>
    </row>
    <row r="213" spans="1:5" s="10" customFormat="1" ht="56.25" x14ac:dyDescent="0.2">
      <c r="A213" s="17" t="s">
        <v>155</v>
      </c>
      <c r="B213" s="11" t="s">
        <v>588</v>
      </c>
      <c r="C213" s="19">
        <v>56692.311270000006</v>
      </c>
      <c r="D213" s="19">
        <v>21817.339210000002</v>
      </c>
      <c r="E213" s="27">
        <f t="shared" si="1"/>
        <v>38.483770940461078</v>
      </c>
    </row>
    <row r="214" spans="1:5" s="10" customFormat="1" ht="56.25" x14ac:dyDescent="0.2">
      <c r="A214" s="17" t="s">
        <v>156</v>
      </c>
      <c r="B214" s="11" t="s">
        <v>589</v>
      </c>
      <c r="C214" s="19">
        <v>405.9</v>
      </c>
      <c r="D214" s="19">
        <v>166.23676999999998</v>
      </c>
      <c r="E214" s="27">
        <f t="shared" si="1"/>
        <v>40.955104705592511</v>
      </c>
    </row>
    <row r="215" spans="1:5" s="10" customFormat="1" ht="45" x14ac:dyDescent="0.2">
      <c r="A215" s="17" t="s">
        <v>157</v>
      </c>
      <c r="B215" s="11" t="s">
        <v>590</v>
      </c>
      <c r="C215" s="19">
        <v>34276.769999999997</v>
      </c>
      <c r="D215" s="19">
        <v>13569.433929999999</v>
      </c>
      <c r="E215" s="27">
        <f t="shared" si="1"/>
        <v>39.587843107737399</v>
      </c>
    </row>
    <row r="216" spans="1:5" s="16" customFormat="1" ht="45" x14ac:dyDescent="0.2">
      <c r="A216" s="17" t="s">
        <v>1189</v>
      </c>
      <c r="B216" s="11" t="s">
        <v>1269</v>
      </c>
      <c r="C216" s="19">
        <v>4361.6000000000004</v>
      </c>
      <c r="D216" s="19">
        <v>1145.17831</v>
      </c>
      <c r="E216" s="27">
        <f t="shared" si="1"/>
        <v>26.255922367938368</v>
      </c>
    </row>
    <row r="217" spans="1:5" s="10" customFormat="1" ht="45" x14ac:dyDescent="0.2">
      <c r="A217" s="17" t="s">
        <v>158</v>
      </c>
      <c r="B217" s="11" t="s">
        <v>591</v>
      </c>
      <c r="C217" s="19">
        <v>1990</v>
      </c>
      <c r="D217" s="19">
        <v>595.71471999999994</v>
      </c>
      <c r="E217" s="27">
        <f t="shared" si="1"/>
        <v>29.935413065326632</v>
      </c>
    </row>
    <row r="218" spans="1:5" s="10" customFormat="1" ht="45" x14ac:dyDescent="0.2">
      <c r="A218" s="17" t="s">
        <v>159</v>
      </c>
      <c r="B218" s="11" t="s">
        <v>592</v>
      </c>
      <c r="C218" s="19">
        <v>3946.9412699999998</v>
      </c>
      <c r="D218" s="19">
        <v>1264.95353</v>
      </c>
      <c r="E218" s="27">
        <f t="shared" si="1"/>
        <v>32.048957495635605</v>
      </c>
    </row>
    <row r="219" spans="1:5" s="10" customFormat="1" ht="45" x14ac:dyDescent="0.2">
      <c r="A219" s="17" t="s">
        <v>160</v>
      </c>
      <c r="B219" s="11" t="s">
        <v>593</v>
      </c>
      <c r="C219" s="19">
        <v>11711.1</v>
      </c>
      <c r="D219" s="19">
        <v>5075.8219500000005</v>
      </c>
      <c r="E219" s="27">
        <f t="shared" si="1"/>
        <v>43.341974280810511</v>
      </c>
    </row>
    <row r="220" spans="1:5" s="10" customFormat="1" ht="67.5" x14ac:dyDescent="0.2">
      <c r="A220" s="17" t="s">
        <v>1190</v>
      </c>
      <c r="B220" s="11" t="s">
        <v>1270</v>
      </c>
      <c r="C220" s="19">
        <v>28527.579989999998</v>
      </c>
      <c r="D220" s="19">
        <v>11649.480670000001</v>
      </c>
      <c r="E220" s="27">
        <f t="shared" si="1"/>
        <v>40.835853143111287</v>
      </c>
    </row>
    <row r="221" spans="1:5" s="10" customFormat="1" ht="67.5" x14ac:dyDescent="0.2">
      <c r="A221" s="17" t="s">
        <v>1191</v>
      </c>
      <c r="B221" s="11" t="s">
        <v>1271</v>
      </c>
      <c r="C221" s="19">
        <v>26765.209989999999</v>
      </c>
      <c r="D221" s="19">
        <v>11069.21076</v>
      </c>
      <c r="E221" s="27">
        <f t="shared" si="1"/>
        <v>41.356711806616389</v>
      </c>
    </row>
    <row r="222" spans="1:5" s="16" customFormat="1" ht="67.5" x14ac:dyDescent="0.2">
      <c r="A222" s="17" t="s">
        <v>1192</v>
      </c>
      <c r="B222" s="11" t="s">
        <v>1272</v>
      </c>
      <c r="C222" s="19">
        <v>439.15</v>
      </c>
      <c r="D222" s="19">
        <v>10.72578</v>
      </c>
      <c r="E222" s="27">
        <f t="shared" si="1"/>
        <v>2.4423955368325179</v>
      </c>
    </row>
    <row r="223" spans="1:5" s="10" customFormat="1" ht="67.5" x14ac:dyDescent="0.2">
      <c r="A223" s="17" t="s">
        <v>1193</v>
      </c>
      <c r="B223" s="11" t="s">
        <v>1273</v>
      </c>
      <c r="C223" s="19">
        <v>27.6</v>
      </c>
      <c r="D223" s="19">
        <v>16.896000000000001</v>
      </c>
      <c r="E223" s="27">
        <f t="shared" ref="E223:E286" si="2">D223/C223*100</f>
        <v>61.217391304347821</v>
      </c>
    </row>
    <row r="224" spans="1:5" s="16" customFormat="1" ht="67.5" x14ac:dyDescent="0.2">
      <c r="A224" s="17" t="s">
        <v>1194</v>
      </c>
      <c r="B224" s="11" t="s">
        <v>1274</v>
      </c>
      <c r="C224" s="19">
        <v>899.32</v>
      </c>
      <c r="D224" s="19">
        <v>448.06064000000003</v>
      </c>
      <c r="E224" s="27">
        <f t="shared" si="2"/>
        <v>49.822158964550994</v>
      </c>
    </row>
    <row r="225" spans="1:5" s="16" customFormat="1" ht="67.5" x14ac:dyDescent="0.2">
      <c r="A225" s="17" t="s">
        <v>1195</v>
      </c>
      <c r="B225" s="11" t="s">
        <v>1275</v>
      </c>
      <c r="C225" s="19">
        <v>396.3</v>
      </c>
      <c r="D225" s="19">
        <v>104.58749</v>
      </c>
      <c r="E225" s="27">
        <f t="shared" si="2"/>
        <v>26.390989149634116</v>
      </c>
    </row>
    <row r="226" spans="1:5" s="10" customFormat="1" ht="11.25" x14ac:dyDescent="0.2">
      <c r="A226" s="24" t="s">
        <v>161</v>
      </c>
      <c r="B226" s="15" t="s">
        <v>594</v>
      </c>
      <c r="C226" s="21">
        <v>696143.5</v>
      </c>
      <c r="D226" s="21">
        <v>293550.84525000001</v>
      </c>
      <c r="E226" s="20">
        <f t="shared" si="2"/>
        <v>42.168151429985343</v>
      </c>
    </row>
    <row r="227" spans="1:5" s="10" customFormat="1" ht="11.25" x14ac:dyDescent="0.2">
      <c r="A227" s="17" t="s">
        <v>162</v>
      </c>
      <c r="B227" s="11" t="s">
        <v>595</v>
      </c>
      <c r="C227" s="19">
        <v>62534.400000000001</v>
      </c>
      <c r="D227" s="19">
        <v>31831.503230000002</v>
      </c>
      <c r="E227" s="27">
        <f t="shared" si="2"/>
        <v>50.902388493373252</v>
      </c>
    </row>
    <row r="228" spans="1:5" s="10" customFormat="1" ht="22.5" x14ac:dyDescent="0.2">
      <c r="A228" s="17" t="s">
        <v>1476</v>
      </c>
      <c r="B228" s="11" t="s">
        <v>596</v>
      </c>
      <c r="C228" s="19">
        <v>10154.5</v>
      </c>
      <c r="D228" s="19">
        <v>6397.0159699999995</v>
      </c>
      <c r="E228" s="27">
        <f t="shared" si="2"/>
        <v>62.99685824018907</v>
      </c>
    </row>
    <row r="229" spans="1:5" s="10" customFormat="1" ht="11.25" x14ac:dyDescent="0.2">
      <c r="A229" s="17" t="s">
        <v>163</v>
      </c>
      <c r="B229" s="11" t="s">
        <v>597</v>
      </c>
      <c r="C229" s="19">
        <v>9076.7999999999993</v>
      </c>
      <c r="D229" s="19">
        <v>6681.59717</v>
      </c>
      <c r="E229" s="27">
        <f t="shared" si="2"/>
        <v>73.611814405958057</v>
      </c>
    </row>
    <row r="230" spans="1:5" s="10" customFormat="1" ht="11.25" x14ac:dyDescent="0.2">
      <c r="A230" s="17" t="s">
        <v>164</v>
      </c>
      <c r="B230" s="11" t="s">
        <v>598</v>
      </c>
      <c r="C230" s="19">
        <v>43303.1</v>
      </c>
      <c r="D230" s="19">
        <v>18752.890090000001</v>
      </c>
      <c r="E230" s="27">
        <f t="shared" si="2"/>
        <v>43.306114550690374</v>
      </c>
    </row>
    <row r="231" spans="1:5" s="10" customFormat="1" ht="11.25" x14ac:dyDescent="0.2">
      <c r="A231" s="17" t="s">
        <v>165</v>
      </c>
      <c r="B231" s="11" t="s">
        <v>599</v>
      </c>
      <c r="C231" s="19">
        <v>29170.6</v>
      </c>
      <c r="D231" s="19">
        <v>18309.067239999997</v>
      </c>
      <c r="E231" s="27">
        <f t="shared" si="2"/>
        <v>62.765480449493658</v>
      </c>
    </row>
    <row r="232" spans="1:5" s="10" customFormat="1" ht="11.25" x14ac:dyDescent="0.2">
      <c r="A232" s="17" t="s">
        <v>166</v>
      </c>
      <c r="B232" s="11" t="s">
        <v>600</v>
      </c>
      <c r="C232" s="19">
        <v>14132.5</v>
      </c>
      <c r="D232" s="19">
        <v>443.82284999999996</v>
      </c>
      <c r="E232" s="27">
        <f t="shared" si="2"/>
        <v>3.140441181673447</v>
      </c>
    </row>
    <row r="233" spans="1:5" s="10" customFormat="1" ht="11.25" x14ac:dyDescent="0.2">
      <c r="A233" s="17" t="s">
        <v>167</v>
      </c>
      <c r="B233" s="11" t="s">
        <v>601</v>
      </c>
      <c r="C233" s="19">
        <v>32757.7</v>
      </c>
      <c r="D233" s="19">
        <v>8735.0173300000006</v>
      </c>
      <c r="E233" s="27">
        <f t="shared" si="2"/>
        <v>26.665539186206605</v>
      </c>
    </row>
    <row r="234" spans="1:5" s="10" customFormat="1" ht="33.75" x14ac:dyDescent="0.2">
      <c r="A234" s="17" t="s">
        <v>168</v>
      </c>
      <c r="B234" s="11" t="s">
        <v>602</v>
      </c>
      <c r="C234" s="19">
        <v>32103.7</v>
      </c>
      <c r="D234" s="19">
        <v>8489.8716000000004</v>
      </c>
      <c r="E234" s="27">
        <f t="shared" si="2"/>
        <v>26.445149935988688</v>
      </c>
    </row>
    <row r="235" spans="1:5" s="16" customFormat="1" ht="33.75" x14ac:dyDescent="0.2">
      <c r="A235" s="17" t="s">
        <v>169</v>
      </c>
      <c r="B235" s="11" t="s">
        <v>603</v>
      </c>
      <c r="C235" s="19">
        <v>32103.7</v>
      </c>
      <c r="D235" s="19">
        <v>8489.8716000000004</v>
      </c>
      <c r="E235" s="27">
        <f t="shared" si="2"/>
        <v>26.445149935988688</v>
      </c>
    </row>
    <row r="236" spans="1:5" s="16" customFormat="1" ht="22.5" x14ac:dyDescent="0.2">
      <c r="A236" s="17" t="s">
        <v>170</v>
      </c>
      <c r="B236" s="11" t="s">
        <v>604</v>
      </c>
      <c r="C236" s="19">
        <v>49</v>
      </c>
      <c r="D236" s="19">
        <v>70.14573</v>
      </c>
      <c r="E236" s="27">
        <f t="shared" si="2"/>
        <v>143.15455102040818</v>
      </c>
    </row>
    <row r="237" spans="1:5" s="10" customFormat="1" ht="33.75" x14ac:dyDescent="0.2">
      <c r="A237" s="17" t="s">
        <v>1196</v>
      </c>
      <c r="B237" s="11" t="s">
        <v>605</v>
      </c>
      <c r="C237" s="19">
        <v>485</v>
      </c>
      <c r="D237" s="19">
        <v>0</v>
      </c>
      <c r="E237" s="27">
        <f t="shared" si="2"/>
        <v>0</v>
      </c>
    </row>
    <row r="238" spans="1:5" s="10" customFormat="1" ht="78.75" x14ac:dyDescent="0.2">
      <c r="A238" s="17" t="s">
        <v>1197</v>
      </c>
      <c r="B238" s="11" t="s">
        <v>606</v>
      </c>
      <c r="C238" s="19">
        <v>485</v>
      </c>
      <c r="D238" s="19">
        <v>0</v>
      </c>
      <c r="E238" s="27">
        <f t="shared" si="2"/>
        <v>0</v>
      </c>
    </row>
    <row r="239" spans="1:5" s="10" customFormat="1" ht="22.5" x14ac:dyDescent="0.2">
      <c r="A239" s="17" t="s">
        <v>171</v>
      </c>
      <c r="B239" s="11" t="s">
        <v>607</v>
      </c>
      <c r="C239" s="19">
        <v>120</v>
      </c>
      <c r="D239" s="19">
        <v>175</v>
      </c>
      <c r="E239" s="27">
        <f t="shared" si="2"/>
        <v>145.83333333333331</v>
      </c>
    </row>
    <row r="240" spans="1:5" s="10" customFormat="1" ht="22.5" x14ac:dyDescent="0.2">
      <c r="A240" s="17" t="s">
        <v>172</v>
      </c>
      <c r="B240" s="11" t="s">
        <v>608</v>
      </c>
      <c r="C240" s="19">
        <v>120</v>
      </c>
      <c r="D240" s="19">
        <v>175</v>
      </c>
      <c r="E240" s="27">
        <f t="shared" si="2"/>
        <v>145.83333333333331</v>
      </c>
    </row>
    <row r="241" spans="1:5" s="10" customFormat="1" ht="11.25" x14ac:dyDescent="0.2">
      <c r="A241" s="17" t="s">
        <v>173</v>
      </c>
      <c r="B241" s="11" t="s">
        <v>609</v>
      </c>
      <c r="C241" s="19">
        <v>600851.4</v>
      </c>
      <c r="D241" s="19">
        <v>252984.32469000001</v>
      </c>
      <c r="E241" s="27">
        <f t="shared" si="2"/>
        <v>42.104308101803539</v>
      </c>
    </row>
    <row r="242" spans="1:5" s="10" customFormat="1" ht="11.25" x14ac:dyDescent="0.2">
      <c r="A242" s="17" t="s">
        <v>174</v>
      </c>
      <c r="B242" s="11" t="s">
        <v>610</v>
      </c>
      <c r="C242" s="19">
        <v>600851.4</v>
      </c>
      <c r="D242" s="19">
        <v>252984.32469000001</v>
      </c>
      <c r="E242" s="27">
        <f t="shared" si="2"/>
        <v>42.104308101803539</v>
      </c>
    </row>
    <row r="243" spans="1:5" s="10" customFormat="1" ht="33.75" x14ac:dyDescent="0.2">
      <c r="A243" s="17" t="s">
        <v>1198</v>
      </c>
      <c r="B243" s="11" t="s">
        <v>611</v>
      </c>
      <c r="C243" s="19">
        <v>5406</v>
      </c>
      <c r="D243" s="19">
        <v>0</v>
      </c>
      <c r="E243" s="27">
        <f t="shared" si="2"/>
        <v>0</v>
      </c>
    </row>
    <row r="244" spans="1:5" s="10" customFormat="1" ht="22.5" x14ac:dyDescent="0.2">
      <c r="A244" s="17" t="s">
        <v>175</v>
      </c>
      <c r="B244" s="11" t="s">
        <v>612</v>
      </c>
      <c r="C244" s="19">
        <v>574116.4</v>
      </c>
      <c r="D244" s="19">
        <v>246038.52655000001</v>
      </c>
      <c r="E244" s="27">
        <f t="shared" si="2"/>
        <v>42.855164309885588</v>
      </c>
    </row>
    <row r="245" spans="1:5" s="10" customFormat="1" ht="33.75" x14ac:dyDescent="0.2">
      <c r="A245" s="17" t="s">
        <v>176</v>
      </c>
      <c r="B245" s="11" t="s">
        <v>613</v>
      </c>
      <c r="C245" s="19">
        <v>21329</v>
      </c>
      <c r="D245" s="19">
        <v>6945.7981399999999</v>
      </c>
      <c r="E245" s="27">
        <f t="shared" si="2"/>
        <v>32.565043555722255</v>
      </c>
    </row>
    <row r="246" spans="1:5" s="10" customFormat="1" ht="21.75" x14ac:dyDescent="0.2">
      <c r="A246" s="24" t="s">
        <v>177</v>
      </c>
      <c r="B246" s="15" t="s">
        <v>614</v>
      </c>
      <c r="C246" s="21">
        <v>2383850.2932399996</v>
      </c>
      <c r="D246" s="21">
        <v>666888.6399500001</v>
      </c>
      <c r="E246" s="20">
        <f t="shared" si="2"/>
        <v>27.975273524563548</v>
      </c>
    </row>
    <row r="247" spans="1:5" s="10" customFormat="1" ht="11.25" x14ac:dyDescent="0.2">
      <c r="A247" s="17" t="s">
        <v>178</v>
      </c>
      <c r="B247" s="11" t="s">
        <v>615</v>
      </c>
      <c r="C247" s="19">
        <v>62820.058349999999</v>
      </c>
      <c r="D247" s="19">
        <v>17644.77276</v>
      </c>
      <c r="E247" s="27">
        <f t="shared" si="2"/>
        <v>28.087800653881434</v>
      </c>
    </row>
    <row r="248" spans="1:5" s="16" customFormat="1" ht="33.75" x14ac:dyDescent="0.2">
      <c r="A248" s="17" t="s">
        <v>179</v>
      </c>
      <c r="B248" s="11" t="s">
        <v>616</v>
      </c>
      <c r="C248" s="19">
        <v>2</v>
      </c>
      <c r="D248" s="19">
        <v>0.2</v>
      </c>
      <c r="E248" s="27">
        <f t="shared" si="2"/>
        <v>10</v>
      </c>
    </row>
    <row r="249" spans="1:5" s="10" customFormat="1" ht="22.5" x14ac:dyDescent="0.2">
      <c r="A249" s="17" t="s">
        <v>180</v>
      </c>
      <c r="B249" s="11" t="s">
        <v>617</v>
      </c>
      <c r="C249" s="19">
        <v>0</v>
      </c>
      <c r="D249" s="19">
        <v>1.45</v>
      </c>
      <c r="E249" s="27">
        <v>0</v>
      </c>
    </row>
    <row r="250" spans="1:5" s="10" customFormat="1" ht="22.5" x14ac:dyDescent="0.2">
      <c r="A250" s="17" t="s">
        <v>181</v>
      </c>
      <c r="B250" s="11" t="s">
        <v>618</v>
      </c>
      <c r="C250" s="19">
        <v>50.3</v>
      </c>
      <c r="D250" s="19">
        <v>9.85</v>
      </c>
      <c r="E250" s="27">
        <f t="shared" si="2"/>
        <v>19.582504970178928</v>
      </c>
    </row>
    <row r="251" spans="1:5" s="10" customFormat="1" ht="56.25" x14ac:dyDescent="0.2">
      <c r="A251" s="17" t="s">
        <v>182</v>
      </c>
      <c r="B251" s="11" t="s">
        <v>619</v>
      </c>
      <c r="C251" s="19">
        <v>50.3</v>
      </c>
      <c r="D251" s="19">
        <v>9.85</v>
      </c>
      <c r="E251" s="27">
        <f t="shared" si="2"/>
        <v>19.582504970178928</v>
      </c>
    </row>
    <row r="252" spans="1:5" s="10" customFormat="1" ht="22.5" x14ac:dyDescent="0.2">
      <c r="A252" s="17" t="s">
        <v>183</v>
      </c>
      <c r="B252" s="11" t="s">
        <v>620</v>
      </c>
      <c r="C252" s="19">
        <v>108.3</v>
      </c>
      <c r="D252" s="19">
        <v>0</v>
      </c>
      <c r="E252" s="27">
        <f t="shared" si="2"/>
        <v>0</v>
      </c>
    </row>
    <row r="253" spans="1:5" s="10" customFormat="1" ht="45" x14ac:dyDescent="0.2">
      <c r="A253" s="17" t="s">
        <v>184</v>
      </c>
      <c r="B253" s="11" t="s">
        <v>621</v>
      </c>
      <c r="C253" s="19">
        <v>108.3</v>
      </c>
      <c r="D253" s="19">
        <v>0</v>
      </c>
      <c r="E253" s="27">
        <f t="shared" si="2"/>
        <v>0</v>
      </c>
    </row>
    <row r="254" spans="1:5" s="10" customFormat="1" ht="11.25" x14ac:dyDescent="0.2">
      <c r="A254" s="17" t="s">
        <v>185</v>
      </c>
      <c r="B254" s="11" t="s">
        <v>622</v>
      </c>
      <c r="C254" s="19">
        <v>62659.458350000001</v>
      </c>
      <c r="D254" s="19">
        <v>17633.27276</v>
      </c>
      <c r="E254" s="27">
        <f t="shared" si="2"/>
        <v>28.141438219119237</v>
      </c>
    </row>
    <row r="255" spans="1:5" s="10" customFormat="1" ht="22.5" x14ac:dyDescent="0.2">
      <c r="A255" s="17" t="s">
        <v>186</v>
      </c>
      <c r="B255" s="11" t="s">
        <v>623</v>
      </c>
      <c r="C255" s="19">
        <v>38061.300000000003</v>
      </c>
      <c r="D255" s="19">
        <v>8687.1494000000002</v>
      </c>
      <c r="E255" s="27">
        <f t="shared" si="2"/>
        <v>22.82410059561812</v>
      </c>
    </row>
    <row r="256" spans="1:5" s="10" customFormat="1" ht="22.5" x14ac:dyDescent="0.2">
      <c r="A256" s="17" t="s">
        <v>187</v>
      </c>
      <c r="B256" s="11" t="s">
        <v>624</v>
      </c>
      <c r="C256" s="19">
        <v>6399.6580000000004</v>
      </c>
      <c r="D256" s="19">
        <v>2946.8089199999999</v>
      </c>
      <c r="E256" s="27">
        <f t="shared" si="2"/>
        <v>46.046349976826882</v>
      </c>
    </row>
    <row r="257" spans="1:8" s="10" customFormat="1" ht="22.5" x14ac:dyDescent="0.2">
      <c r="A257" s="17" t="s">
        <v>1199</v>
      </c>
      <c r="B257" s="11" t="s">
        <v>1276</v>
      </c>
      <c r="C257" s="19">
        <v>12121.90035</v>
      </c>
      <c r="D257" s="19">
        <v>3847.2096200000001</v>
      </c>
      <c r="E257" s="27">
        <f t="shared" si="2"/>
        <v>31.737677335385783</v>
      </c>
    </row>
    <row r="258" spans="1:8" s="10" customFormat="1" ht="22.5" x14ac:dyDescent="0.2">
      <c r="A258" s="37" t="s">
        <v>188</v>
      </c>
      <c r="B258" s="11" t="s">
        <v>625</v>
      </c>
      <c r="C258" s="19">
        <v>652.6</v>
      </c>
      <c r="D258" s="19">
        <v>298.57682</v>
      </c>
      <c r="E258" s="27">
        <f t="shared" si="2"/>
        <v>45.751887833282254</v>
      </c>
    </row>
    <row r="259" spans="1:8" s="16" customFormat="1" ht="22.5" x14ac:dyDescent="0.2">
      <c r="A259" s="37" t="s">
        <v>189</v>
      </c>
      <c r="B259" s="36" t="s">
        <v>626</v>
      </c>
      <c r="C259" s="27">
        <v>3928.7</v>
      </c>
      <c r="D259" s="27">
        <v>1199.665</v>
      </c>
      <c r="E259" s="27">
        <f t="shared" si="2"/>
        <v>30.535927915086415</v>
      </c>
      <c r="F259" s="33"/>
      <c r="G259" s="25"/>
      <c r="H259" s="25"/>
    </row>
    <row r="260" spans="1:8" s="16" customFormat="1" ht="22.5" x14ac:dyDescent="0.2">
      <c r="A260" s="17" t="s">
        <v>190</v>
      </c>
      <c r="B260" s="11" t="s">
        <v>627</v>
      </c>
      <c r="C260" s="19">
        <v>1495.3</v>
      </c>
      <c r="D260" s="19">
        <v>653.86300000000006</v>
      </c>
      <c r="E260" s="27">
        <f t="shared" si="2"/>
        <v>43.727880692837559</v>
      </c>
      <c r="F260" s="33"/>
      <c r="G260" s="28"/>
    </row>
    <row r="261" spans="1:8" s="16" customFormat="1" ht="11.25" x14ac:dyDescent="0.2">
      <c r="A261" s="17" t="s">
        <v>191</v>
      </c>
      <c r="B261" s="11" t="s">
        <v>628</v>
      </c>
      <c r="C261" s="19">
        <v>2321030.23489</v>
      </c>
      <c r="D261" s="19">
        <v>649243.86719000002</v>
      </c>
      <c r="E261" s="27">
        <f t="shared" si="2"/>
        <v>27.972227911144358</v>
      </c>
      <c r="F261" s="40"/>
      <c r="G261" s="28"/>
    </row>
    <row r="262" spans="1:8" s="16" customFormat="1" ht="22.5" x14ac:dyDescent="0.2">
      <c r="A262" s="17" t="s">
        <v>192</v>
      </c>
      <c r="B262" s="11" t="s">
        <v>629</v>
      </c>
      <c r="C262" s="19">
        <v>21908.384469999997</v>
      </c>
      <c r="D262" s="19">
        <v>12927.70599</v>
      </c>
      <c r="E262" s="27">
        <f t="shared" si="2"/>
        <v>59.008029586583213</v>
      </c>
    </row>
    <row r="263" spans="1:8" s="16" customFormat="1" ht="22.5" x14ac:dyDescent="0.2">
      <c r="A263" s="17" t="s">
        <v>193</v>
      </c>
      <c r="B263" s="11" t="s">
        <v>630</v>
      </c>
      <c r="C263" s="19">
        <v>6508.1</v>
      </c>
      <c r="D263" s="19">
        <v>2818.3414900000002</v>
      </c>
      <c r="E263" s="27">
        <f t="shared" si="2"/>
        <v>43.305134985633288</v>
      </c>
    </row>
    <row r="264" spans="1:8" s="10" customFormat="1" ht="22.5" x14ac:dyDescent="0.2">
      <c r="A264" s="17" t="s">
        <v>194</v>
      </c>
      <c r="B264" s="11" t="s">
        <v>631</v>
      </c>
      <c r="C264" s="19">
        <v>5693.8840700000001</v>
      </c>
      <c r="D264" s="19">
        <v>6540.6380499999996</v>
      </c>
      <c r="E264" s="27">
        <f t="shared" si="2"/>
        <v>114.8712894324875</v>
      </c>
    </row>
    <row r="265" spans="1:8" s="10" customFormat="1" ht="22.5" x14ac:dyDescent="0.2">
      <c r="A265" s="17" t="s">
        <v>1200</v>
      </c>
      <c r="B265" s="11" t="s">
        <v>1277</v>
      </c>
      <c r="C265" s="19">
        <v>6930.7</v>
      </c>
      <c r="D265" s="19">
        <v>2285.7356099999997</v>
      </c>
      <c r="E265" s="27">
        <f t="shared" si="2"/>
        <v>32.979866535847748</v>
      </c>
    </row>
    <row r="266" spans="1:8" s="10" customFormat="1" ht="22.5" x14ac:dyDescent="0.2">
      <c r="A266" s="17" t="s">
        <v>195</v>
      </c>
      <c r="B266" s="11" t="s">
        <v>632</v>
      </c>
      <c r="C266" s="19">
        <v>2157.5700000000002</v>
      </c>
      <c r="D266" s="19">
        <v>818.78607999999997</v>
      </c>
      <c r="E266" s="27">
        <f t="shared" si="2"/>
        <v>37.94945610107667</v>
      </c>
    </row>
    <row r="267" spans="1:8" s="10" customFormat="1" ht="22.5" x14ac:dyDescent="0.2">
      <c r="A267" s="17" t="s">
        <v>196</v>
      </c>
      <c r="B267" s="11" t="s">
        <v>633</v>
      </c>
      <c r="C267" s="19">
        <v>210.43039999999999</v>
      </c>
      <c r="D267" s="19">
        <v>122.19072</v>
      </c>
      <c r="E267" s="27">
        <f t="shared" si="2"/>
        <v>58.067047346771197</v>
      </c>
    </row>
    <row r="268" spans="1:8" s="10" customFormat="1" ht="22.5" x14ac:dyDescent="0.2">
      <c r="A268" s="17" t="s">
        <v>197</v>
      </c>
      <c r="B268" s="11" t="s">
        <v>634</v>
      </c>
      <c r="C268" s="19">
        <v>407.7</v>
      </c>
      <c r="D268" s="19">
        <v>342.01403999999997</v>
      </c>
      <c r="E268" s="27">
        <f t="shared" si="2"/>
        <v>83.888653421633549</v>
      </c>
    </row>
    <row r="269" spans="1:8" s="10" customFormat="1" ht="11.25" x14ac:dyDescent="0.2">
      <c r="A269" s="17" t="s">
        <v>198</v>
      </c>
      <c r="B269" s="11" t="s">
        <v>635</v>
      </c>
      <c r="C269" s="19">
        <v>2299121.85042</v>
      </c>
      <c r="D269" s="19">
        <v>636316.16120000009</v>
      </c>
      <c r="E269" s="27">
        <f t="shared" si="2"/>
        <v>27.676487050208269</v>
      </c>
    </row>
    <row r="270" spans="1:8" s="10" customFormat="1" ht="22.5" x14ac:dyDescent="0.2">
      <c r="A270" s="17" t="s">
        <v>199</v>
      </c>
      <c r="B270" s="11" t="s">
        <v>636</v>
      </c>
      <c r="C270" s="19">
        <v>2273502.7000000002</v>
      </c>
      <c r="D270" s="19">
        <v>610997.13484000007</v>
      </c>
      <c r="E270" s="27">
        <f t="shared" si="2"/>
        <v>26.874704606244805</v>
      </c>
    </row>
    <row r="271" spans="1:8" s="10" customFormat="1" ht="11.25" x14ac:dyDescent="0.2">
      <c r="A271" s="17" t="s">
        <v>200</v>
      </c>
      <c r="B271" s="11" t="s">
        <v>637</v>
      </c>
      <c r="C271" s="19">
        <v>18400.326000000001</v>
      </c>
      <c r="D271" s="19">
        <v>22895.017929999998</v>
      </c>
      <c r="E271" s="27">
        <f t="shared" si="2"/>
        <v>124.42724074562589</v>
      </c>
    </row>
    <row r="272" spans="1:8" s="10" customFormat="1" ht="11.25" x14ac:dyDescent="0.2">
      <c r="A272" s="17" t="s">
        <v>1201</v>
      </c>
      <c r="B272" s="11" t="s">
        <v>1278</v>
      </c>
      <c r="C272" s="19">
        <v>497.2</v>
      </c>
      <c r="D272" s="19">
        <v>817.2878199999999</v>
      </c>
      <c r="E272" s="27">
        <f t="shared" si="2"/>
        <v>164.37808125502812</v>
      </c>
    </row>
    <row r="273" spans="1:5" s="16" customFormat="1" ht="11.25" x14ac:dyDescent="0.2">
      <c r="A273" s="17" t="s">
        <v>201</v>
      </c>
      <c r="B273" s="11" t="s">
        <v>638</v>
      </c>
      <c r="C273" s="19">
        <v>1150.3800000000001</v>
      </c>
      <c r="D273" s="19">
        <v>1000.2576700000001</v>
      </c>
      <c r="E273" s="27">
        <f t="shared" si="2"/>
        <v>86.950196456822965</v>
      </c>
    </row>
    <row r="274" spans="1:5" s="16" customFormat="1" ht="11.25" x14ac:dyDescent="0.2">
      <c r="A274" s="17" t="s">
        <v>202</v>
      </c>
      <c r="B274" s="11" t="s">
        <v>639</v>
      </c>
      <c r="C274" s="19">
        <v>220.00542000000002</v>
      </c>
      <c r="D274" s="19">
        <v>419.23122999999998</v>
      </c>
      <c r="E274" s="27">
        <f t="shared" si="2"/>
        <v>190.55495541882556</v>
      </c>
    </row>
    <row r="275" spans="1:5" s="10" customFormat="1" ht="11.25" x14ac:dyDescent="0.2">
      <c r="A275" s="17" t="s">
        <v>203</v>
      </c>
      <c r="B275" s="11" t="s">
        <v>640</v>
      </c>
      <c r="C275" s="19">
        <v>5351.2389999999996</v>
      </c>
      <c r="D275" s="19">
        <v>187.23170999999999</v>
      </c>
      <c r="E275" s="27">
        <f t="shared" si="2"/>
        <v>3.4988478369215059</v>
      </c>
    </row>
    <row r="276" spans="1:5" s="10" customFormat="1" ht="22.5" x14ac:dyDescent="0.2">
      <c r="A276" s="17" t="s">
        <v>1477</v>
      </c>
      <c r="B276" s="11" t="s">
        <v>1547</v>
      </c>
      <c r="C276" s="19">
        <v>0</v>
      </c>
      <c r="D276" s="19">
        <v>0</v>
      </c>
      <c r="E276" s="27">
        <v>0</v>
      </c>
    </row>
    <row r="277" spans="1:5" s="10" customFormat="1" ht="21.75" x14ac:dyDescent="0.2">
      <c r="A277" s="24" t="s">
        <v>204</v>
      </c>
      <c r="B277" s="15" t="s">
        <v>641</v>
      </c>
      <c r="C277" s="21">
        <v>788004.01162999996</v>
      </c>
      <c r="D277" s="21">
        <v>577455.12470000004</v>
      </c>
      <c r="E277" s="20">
        <f t="shared" si="2"/>
        <v>73.280734130467692</v>
      </c>
    </row>
    <row r="278" spans="1:5" s="10" customFormat="1" ht="11.25" x14ac:dyDescent="0.2">
      <c r="A278" s="17" t="s">
        <v>205</v>
      </c>
      <c r="B278" s="11" t="s">
        <v>642</v>
      </c>
      <c r="C278" s="19">
        <v>1416.15</v>
      </c>
      <c r="D278" s="19">
        <v>2235.2540400000003</v>
      </c>
      <c r="E278" s="27">
        <f t="shared" si="2"/>
        <v>157.84020336828726</v>
      </c>
    </row>
    <row r="279" spans="1:5" s="10" customFormat="1" ht="22.5" x14ac:dyDescent="0.2">
      <c r="A279" s="17" t="s">
        <v>1079</v>
      </c>
      <c r="B279" s="11" t="s">
        <v>1090</v>
      </c>
      <c r="C279" s="19">
        <v>339.6</v>
      </c>
      <c r="D279" s="19">
        <v>219.70404000000002</v>
      </c>
      <c r="E279" s="27">
        <f t="shared" si="2"/>
        <v>64.694946996466427</v>
      </c>
    </row>
    <row r="280" spans="1:5" s="10" customFormat="1" ht="22.5" x14ac:dyDescent="0.2">
      <c r="A280" s="17" t="s">
        <v>206</v>
      </c>
      <c r="B280" s="11" t="s">
        <v>643</v>
      </c>
      <c r="C280" s="19">
        <v>708</v>
      </c>
      <c r="D280" s="19">
        <v>1647</v>
      </c>
      <c r="E280" s="27" t="s">
        <v>1461</v>
      </c>
    </row>
    <row r="281" spans="1:5" s="10" customFormat="1" ht="22.5" x14ac:dyDescent="0.2">
      <c r="A281" s="17" t="s">
        <v>1702</v>
      </c>
      <c r="B281" s="11" t="s">
        <v>1756</v>
      </c>
      <c r="C281" s="19">
        <v>368.55</v>
      </c>
      <c r="D281" s="19">
        <v>368.55</v>
      </c>
      <c r="E281" s="27">
        <f t="shared" si="2"/>
        <v>100</v>
      </c>
    </row>
    <row r="282" spans="1:5" s="10" customFormat="1" ht="45" x14ac:dyDescent="0.2">
      <c r="A282" s="17" t="s">
        <v>207</v>
      </c>
      <c r="B282" s="11" t="s">
        <v>644</v>
      </c>
      <c r="C282" s="19">
        <v>111558.2</v>
      </c>
      <c r="D282" s="19">
        <v>50457.512029999998</v>
      </c>
      <c r="E282" s="27">
        <f t="shared" si="2"/>
        <v>45.229765297396334</v>
      </c>
    </row>
    <row r="283" spans="1:5" s="10" customFormat="1" ht="67.5" x14ac:dyDescent="0.2">
      <c r="A283" s="17" t="s">
        <v>1626</v>
      </c>
      <c r="B283" s="11" t="s">
        <v>1661</v>
      </c>
      <c r="C283" s="19">
        <v>0</v>
      </c>
      <c r="D283" s="19">
        <v>179.80725000000001</v>
      </c>
      <c r="E283" s="27">
        <v>0</v>
      </c>
    </row>
    <row r="284" spans="1:5" s="10" customFormat="1" ht="67.5" x14ac:dyDescent="0.2">
      <c r="A284" s="17" t="s">
        <v>208</v>
      </c>
      <c r="B284" s="11" t="s">
        <v>645</v>
      </c>
      <c r="C284" s="19">
        <v>939.4</v>
      </c>
      <c r="D284" s="19">
        <v>286.10904999999997</v>
      </c>
      <c r="E284" s="27">
        <f t="shared" si="2"/>
        <v>30.456573344688099</v>
      </c>
    </row>
    <row r="285" spans="1:5" s="10" customFormat="1" ht="56.25" x14ac:dyDescent="0.2">
      <c r="A285" s="17" t="s">
        <v>1627</v>
      </c>
      <c r="B285" s="11" t="s">
        <v>1662</v>
      </c>
      <c r="C285" s="19">
        <v>0</v>
      </c>
      <c r="D285" s="19">
        <v>24.44</v>
      </c>
      <c r="E285" s="27">
        <v>0</v>
      </c>
    </row>
    <row r="286" spans="1:5" s="16" customFormat="1" ht="56.25" x14ac:dyDescent="0.2">
      <c r="A286" s="17" t="s">
        <v>209</v>
      </c>
      <c r="B286" s="11" t="s">
        <v>646</v>
      </c>
      <c r="C286" s="19">
        <v>939.4</v>
      </c>
      <c r="D286" s="19">
        <v>286.10904999999997</v>
      </c>
      <c r="E286" s="27">
        <f t="shared" si="2"/>
        <v>30.456573344688099</v>
      </c>
    </row>
    <row r="287" spans="1:5" s="10" customFormat="1" ht="67.5" x14ac:dyDescent="0.2">
      <c r="A287" s="17" t="s">
        <v>1628</v>
      </c>
      <c r="B287" s="11" t="s">
        <v>1663</v>
      </c>
      <c r="C287" s="19">
        <v>0</v>
      </c>
      <c r="D287" s="19">
        <v>155.36725000000001</v>
      </c>
      <c r="E287" s="27">
        <v>0</v>
      </c>
    </row>
    <row r="288" spans="1:5" s="10" customFormat="1" ht="56.25" x14ac:dyDescent="0.2">
      <c r="A288" s="17" t="s">
        <v>210</v>
      </c>
      <c r="B288" s="11" t="s">
        <v>647</v>
      </c>
      <c r="C288" s="19">
        <v>109479.1</v>
      </c>
      <c r="D288" s="19">
        <v>47001.721290000001</v>
      </c>
      <c r="E288" s="27">
        <f t="shared" ref="E288:E350" si="3">D288/C288*100</f>
        <v>42.932140737364485</v>
      </c>
    </row>
    <row r="289" spans="1:8" s="16" customFormat="1" ht="56.25" x14ac:dyDescent="0.2">
      <c r="A289" s="17" t="s">
        <v>211</v>
      </c>
      <c r="B289" s="36" t="s">
        <v>648</v>
      </c>
      <c r="C289" s="27">
        <v>0</v>
      </c>
      <c r="D289" s="27">
        <v>276.89820000000003</v>
      </c>
      <c r="E289" s="27">
        <v>0</v>
      </c>
      <c r="F289" s="33"/>
      <c r="G289" s="25"/>
      <c r="H289" s="25"/>
    </row>
    <row r="290" spans="1:8" s="16" customFormat="1" ht="56.25" x14ac:dyDescent="0.2">
      <c r="A290" s="17" t="s">
        <v>1202</v>
      </c>
      <c r="B290" s="11" t="s">
        <v>1279</v>
      </c>
      <c r="C290" s="19">
        <v>0</v>
      </c>
      <c r="D290" s="19">
        <v>1689.1759999999999</v>
      </c>
      <c r="E290" s="27">
        <v>0</v>
      </c>
      <c r="F290" s="33"/>
      <c r="G290" s="28"/>
    </row>
    <row r="291" spans="1:8" s="16" customFormat="1" ht="56.25" x14ac:dyDescent="0.2">
      <c r="A291" s="17" t="s">
        <v>1703</v>
      </c>
      <c r="B291" s="11" t="s">
        <v>1757</v>
      </c>
      <c r="C291" s="19">
        <v>0</v>
      </c>
      <c r="D291" s="19">
        <v>29.07</v>
      </c>
      <c r="E291" s="27">
        <v>0</v>
      </c>
    </row>
    <row r="292" spans="1:8" s="16" customFormat="1" ht="56.25" x14ac:dyDescent="0.2">
      <c r="A292" s="17" t="s">
        <v>1704</v>
      </c>
      <c r="B292" s="11" t="s">
        <v>1758</v>
      </c>
      <c r="C292" s="19">
        <v>0</v>
      </c>
      <c r="D292" s="19">
        <v>82.498199999999997</v>
      </c>
      <c r="E292" s="27">
        <v>0</v>
      </c>
    </row>
    <row r="293" spans="1:8" s="10" customFormat="1" ht="56.25" x14ac:dyDescent="0.2">
      <c r="A293" s="17" t="s">
        <v>212</v>
      </c>
      <c r="B293" s="11" t="s">
        <v>649</v>
      </c>
      <c r="C293" s="19">
        <v>109479.1</v>
      </c>
      <c r="D293" s="19">
        <v>47001.721290000001</v>
      </c>
      <c r="E293" s="27">
        <f t="shared" si="3"/>
        <v>42.932140737364485</v>
      </c>
    </row>
    <row r="294" spans="1:8" s="10" customFormat="1" ht="56.25" x14ac:dyDescent="0.2">
      <c r="A294" s="17" t="s">
        <v>1441</v>
      </c>
      <c r="B294" s="11" t="s">
        <v>1442</v>
      </c>
      <c r="C294" s="19">
        <v>0</v>
      </c>
      <c r="D294" s="19">
        <v>194.4</v>
      </c>
      <c r="E294" s="27">
        <v>0</v>
      </c>
    </row>
    <row r="295" spans="1:8" s="10" customFormat="1" ht="56.25" x14ac:dyDescent="0.2">
      <c r="A295" s="17" t="s">
        <v>1203</v>
      </c>
      <c r="B295" s="11" t="s">
        <v>1280</v>
      </c>
      <c r="C295" s="19">
        <v>0</v>
      </c>
      <c r="D295" s="19">
        <v>1689.1759999999999</v>
      </c>
      <c r="E295" s="27">
        <v>0</v>
      </c>
    </row>
    <row r="296" spans="1:8" s="10" customFormat="1" ht="56.25" x14ac:dyDescent="0.2">
      <c r="A296" s="17" t="s">
        <v>1705</v>
      </c>
      <c r="B296" s="11" t="s">
        <v>1759</v>
      </c>
      <c r="C296" s="19">
        <v>0</v>
      </c>
      <c r="D296" s="19">
        <v>29.07</v>
      </c>
      <c r="E296" s="27">
        <v>0</v>
      </c>
    </row>
    <row r="297" spans="1:8" s="10" customFormat="1" ht="56.25" x14ac:dyDescent="0.2">
      <c r="A297" s="17" t="s">
        <v>213</v>
      </c>
      <c r="B297" s="11" t="s">
        <v>650</v>
      </c>
      <c r="C297" s="19">
        <v>57.2</v>
      </c>
      <c r="D297" s="19">
        <v>629.41343999999992</v>
      </c>
      <c r="E297" s="27" t="s">
        <v>1461</v>
      </c>
    </row>
    <row r="298" spans="1:8" s="10" customFormat="1" ht="56.25" x14ac:dyDescent="0.2">
      <c r="A298" s="17" t="s">
        <v>1706</v>
      </c>
      <c r="B298" s="11" t="s">
        <v>1760</v>
      </c>
      <c r="C298" s="19">
        <v>0</v>
      </c>
      <c r="D298" s="19">
        <v>32.602499999999999</v>
      </c>
      <c r="E298" s="27">
        <v>0</v>
      </c>
    </row>
    <row r="299" spans="1:8" s="10" customFormat="1" ht="56.25" x14ac:dyDescent="0.2">
      <c r="A299" s="17" t="s">
        <v>214</v>
      </c>
      <c r="B299" s="11" t="s">
        <v>651</v>
      </c>
      <c r="C299" s="19">
        <v>1082.5</v>
      </c>
      <c r="D299" s="19">
        <v>220.5</v>
      </c>
      <c r="E299" s="27">
        <f t="shared" si="3"/>
        <v>20.369515011547342</v>
      </c>
    </row>
    <row r="300" spans="1:8" s="10" customFormat="1" ht="56.25" x14ac:dyDescent="0.2">
      <c r="A300" s="17" t="s">
        <v>1707</v>
      </c>
      <c r="B300" s="11" t="s">
        <v>1761</v>
      </c>
      <c r="C300" s="19">
        <v>0</v>
      </c>
      <c r="D300" s="19">
        <v>11.2143</v>
      </c>
      <c r="E300" s="27">
        <v>0</v>
      </c>
    </row>
    <row r="301" spans="1:8" s="10" customFormat="1" ht="56.25" x14ac:dyDescent="0.2">
      <c r="A301" s="17" t="s">
        <v>1629</v>
      </c>
      <c r="B301" s="11" t="s">
        <v>1664</v>
      </c>
      <c r="C301" s="19">
        <v>0</v>
      </c>
      <c r="D301" s="19">
        <v>101</v>
      </c>
      <c r="E301" s="27">
        <v>0</v>
      </c>
    </row>
    <row r="302" spans="1:8" s="16" customFormat="1" ht="56.25" x14ac:dyDescent="0.2">
      <c r="A302" s="17" t="s">
        <v>1708</v>
      </c>
      <c r="B302" s="11" t="s">
        <v>1762</v>
      </c>
      <c r="C302" s="19">
        <v>0</v>
      </c>
      <c r="D302" s="19">
        <v>32.602499999999999</v>
      </c>
      <c r="E302" s="27">
        <v>0</v>
      </c>
    </row>
    <row r="303" spans="1:8" s="16" customFormat="1" ht="56.25" x14ac:dyDescent="0.2">
      <c r="A303" s="17" t="s">
        <v>215</v>
      </c>
      <c r="B303" s="11" t="s">
        <v>652</v>
      </c>
      <c r="C303" s="19">
        <v>57.2</v>
      </c>
      <c r="D303" s="19">
        <v>629.41343999999992</v>
      </c>
      <c r="E303" s="27" t="s">
        <v>1461</v>
      </c>
    </row>
    <row r="304" spans="1:8" s="10" customFormat="1" ht="56.25" x14ac:dyDescent="0.2">
      <c r="A304" s="17" t="s">
        <v>216</v>
      </c>
      <c r="B304" s="11" t="s">
        <v>653</v>
      </c>
      <c r="C304" s="19">
        <v>1082.5</v>
      </c>
      <c r="D304" s="19">
        <v>220.5</v>
      </c>
      <c r="E304" s="27">
        <f t="shared" si="3"/>
        <v>20.369515011547342</v>
      </c>
    </row>
    <row r="305" spans="1:5" s="10" customFormat="1" ht="56.25" x14ac:dyDescent="0.2">
      <c r="A305" s="17" t="s">
        <v>1709</v>
      </c>
      <c r="B305" s="11" t="s">
        <v>1763</v>
      </c>
      <c r="C305" s="19">
        <v>0</v>
      </c>
      <c r="D305" s="19">
        <v>11.2143</v>
      </c>
      <c r="E305" s="27">
        <v>0</v>
      </c>
    </row>
    <row r="306" spans="1:5" s="10" customFormat="1" ht="56.25" x14ac:dyDescent="0.2">
      <c r="A306" s="17" t="s">
        <v>1630</v>
      </c>
      <c r="B306" s="11" t="s">
        <v>1665</v>
      </c>
      <c r="C306" s="19">
        <v>0</v>
      </c>
      <c r="D306" s="19">
        <v>101</v>
      </c>
      <c r="E306" s="27">
        <v>0</v>
      </c>
    </row>
    <row r="307" spans="1:5" s="10" customFormat="1" ht="22.5" x14ac:dyDescent="0.2">
      <c r="A307" s="17" t="s">
        <v>217</v>
      </c>
      <c r="B307" s="11" t="s">
        <v>654</v>
      </c>
      <c r="C307" s="19">
        <v>373002.43716000003</v>
      </c>
      <c r="D307" s="19">
        <v>344994.66679000005</v>
      </c>
      <c r="E307" s="27">
        <f t="shared" si="3"/>
        <v>92.491263439657899</v>
      </c>
    </row>
    <row r="308" spans="1:5" s="10" customFormat="1" ht="22.5" x14ac:dyDescent="0.2">
      <c r="A308" s="17" t="s">
        <v>218</v>
      </c>
      <c r="B308" s="11" t="s">
        <v>655</v>
      </c>
      <c r="C308" s="19">
        <v>131420.09633</v>
      </c>
      <c r="D308" s="19">
        <v>127791.00603</v>
      </c>
      <c r="E308" s="27">
        <f t="shared" si="3"/>
        <v>97.238557571220127</v>
      </c>
    </row>
    <row r="309" spans="1:5" s="10" customFormat="1" ht="33.75" x14ac:dyDescent="0.2">
      <c r="A309" s="17" t="s">
        <v>219</v>
      </c>
      <c r="B309" s="11" t="s">
        <v>656</v>
      </c>
      <c r="C309" s="19">
        <v>70036.684330000004</v>
      </c>
      <c r="D309" s="19">
        <v>55081.738319999997</v>
      </c>
      <c r="E309" s="27">
        <f t="shared" si="3"/>
        <v>78.646981716702854</v>
      </c>
    </row>
    <row r="310" spans="1:5" s="10" customFormat="1" ht="33.75" x14ac:dyDescent="0.2">
      <c r="A310" s="17" t="s">
        <v>1204</v>
      </c>
      <c r="B310" s="11" t="s">
        <v>1281</v>
      </c>
      <c r="C310" s="19">
        <v>19968</v>
      </c>
      <c r="D310" s="19">
        <v>11630.53724</v>
      </c>
      <c r="E310" s="27">
        <f t="shared" si="3"/>
        <v>58.245879607371798</v>
      </c>
    </row>
    <row r="311" spans="1:5" s="10" customFormat="1" ht="33.75" x14ac:dyDescent="0.2">
      <c r="A311" s="17" t="s">
        <v>220</v>
      </c>
      <c r="B311" s="11" t="s">
        <v>657</v>
      </c>
      <c r="C311" s="19">
        <v>32636.1</v>
      </c>
      <c r="D311" s="19">
        <v>48894.478640000001</v>
      </c>
      <c r="E311" s="27">
        <f t="shared" si="3"/>
        <v>149.81716148681983</v>
      </c>
    </row>
    <row r="312" spans="1:5" s="10" customFormat="1" ht="33.75" x14ac:dyDescent="0.2">
      <c r="A312" s="17" t="s">
        <v>221</v>
      </c>
      <c r="B312" s="11" t="s">
        <v>658</v>
      </c>
      <c r="C312" s="19">
        <v>8779.3119999999999</v>
      </c>
      <c r="D312" s="19">
        <v>12184.251829999999</v>
      </c>
      <c r="E312" s="27">
        <f t="shared" si="3"/>
        <v>138.78367496222938</v>
      </c>
    </row>
    <row r="313" spans="1:5" s="10" customFormat="1" ht="33.75" x14ac:dyDescent="0.2">
      <c r="A313" s="17" t="s">
        <v>222</v>
      </c>
      <c r="B313" s="11" t="s">
        <v>659</v>
      </c>
      <c r="C313" s="19">
        <v>241582.34083</v>
      </c>
      <c r="D313" s="19">
        <v>217203.66076</v>
      </c>
      <c r="E313" s="27">
        <f t="shared" si="3"/>
        <v>89.908749130320274</v>
      </c>
    </row>
    <row r="314" spans="1:5" s="10" customFormat="1" ht="33.75" x14ac:dyDescent="0.2">
      <c r="A314" s="17" t="s">
        <v>223</v>
      </c>
      <c r="B314" s="11" t="s">
        <v>660</v>
      </c>
      <c r="C314" s="19">
        <v>0</v>
      </c>
      <c r="D314" s="19">
        <v>12437.00519</v>
      </c>
      <c r="E314" s="27">
        <v>0</v>
      </c>
    </row>
    <row r="315" spans="1:5" s="16" customFormat="1" ht="33.75" x14ac:dyDescent="0.2">
      <c r="A315" s="17" t="s">
        <v>224</v>
      </c>
      <c r="B315" s="11" t="s">
        <v>661</v>
      </c>
      <c r="C315" s="19">
        <v>34213.810829999995</v>
      </c>
      <c r="D315" s="19">
        <v>30369.2785</v>
      </c>
      <c r="E315" s="27">
        <f t="shared" si="3"/>
        <v>88.763215097252598</v>
      </c>
    </row>
    <row r="316" spans="1:5" s="10" customFormat="1" ht="33.75" x14ac:dyDescent="0.2">
      <c r="A316" s="17" t="s">
        <v>1457</v>
      </c>
      <c r="B316" s="11" t="s">
        <v>1458</v>
      </c>
      <c r="C316" s="19">
        <v>14371.3</v>
      </c>
      <c r="D316" s="19">
        <v>1267.4239</v>
      </c>
      <c r="E316" s="27">
        <f t="shared" si="3"/>
        <v>8.8191318809015193</v>
      </c>
    </row>
    <row r="317" spans="1:5" s="10" customFormat="1" ht="33.75" x14ac:dyDescent="0.2">
      <c r="A317" s="17" t="s">
        <v>1710</v>
      </c>
      <c r="B317" s="11" t="s">
        <v>1764</v>
      </c>
      <c r="C317" s="19">
        <v>0</v>
      </c>
      <c r="D317" s="19">
        <v>2582.2774399999998</v>
      </c>
      <c r="E317" s="27">
        <v>0</v>
      </c>
    </row>
    <row r="318" spans="1:5" s="10" customFormat="1" ht="33.75" x14ac:dyDescent="0.2">
      <c r="A318" s="17" t="s">
        <v>225</v>
      </c>
      <c r="B318" s="11" t="s">
        <v>662</v>
      </c>
      <c r="C318" s="19">
        <v>159287.47099999999</v>
      </c>
      <c r="D318" s="19">
        <v>143963.99452000001</v>
      </c>
      <c r="E318" s="27">
        <f t="shared" si="3"/>
        <v>90.379986333011729</v>
      </c>
    </row>
    <row r="319" spans="1:5" s="10" customFormat="1" ht="33.75" x14ac:dyDescent="0.2">
      <c r="A319" s="17" t="s">
        <v>226</v>
      </c>
      <c r="B319" s="11" t="s">
        <v>663</v>
      </c>
      <c r="C319" s="19">
        <v>33709.758999999998</v>
      </c>
      <c r="D319" s="19">
        <v>26583.681210000002</v>
      </c>
      <c r="E319" s="27">
        <f t="shared" si="3"/>
        <v>78.86049025150254</v>
      </c>
    </row>
    <row r="320" spans="1:5" s="10" customFormat="1" ht="45" x14ac:dyDescent="0.2">
      <c r="A320" s="17" t="s">
        <v>227</v>
      </c>
      <c r="B320" s="11" t="s">
        <v>664</v>
      </c>
      <c r="C320" s="19">
        <v>80154.628360000002</v>
      </c>
      <c r="D320" s="19">
        <v>66202.953309999997</v>
      </c>
      <c r="E320" s="27">
        <f t="shared" si="3"/>
        <v>82.594049357526075</v>
      </c>
    </row>
    <row r="321" spans="1:8" s="16" customFormat="1" ht="45" x14ac:dyDescent="0.2">
      <c r="A321" s="17" t="s">
        <v>228</v>
      </c>
      <c r="B321" s="11" t="s">
        <v>665</v>
      </c>
      <c r="C321" s="19">
        <v>76495.657999999996</v>
      </c>
      <c r="D321" s="19">
        <v>61470.057179999996</v>
      </c>
      <c r="E321" s="27">
        <f t="shared" si="3"/>
        <v>80.357576870572174</v>
      </c>
    </row>
    <row r="322" spans="1:8" s="10" customFormat="1" ht="56.25" x14ac:dyDescent="0.2">
      <c r="A322" s="17" t="s">
        <v>229</v>
      </c>
      <c r="B322" s="11" t="s">
        <v>666</v>
      </c>
      <c r="C322" s="19">
        <v>13179.4</v>
      </c>
      <c r="D322" s="19">
        <v>12431.18</v>
      </c>
      <c r="E322" s="27">
        <f t="shared" si="3"/>
        <v>94.322806804558638</v>
      </c>
    </row>
    <row r="323" spans="1:8" s="10" customFormat="1" ht="56.25" x14ac:dyDescent="0.2">
      <c r="A323" s="17" t="s">
        <v>1205</v>
      </c>
      <c r="B323" s="11" t="s">
        <v>1282</v>
      </c>
      <c r="C323" s="19">
        <v>1298.9000000000001</v>
      </c>
      <c r="D323" s="19">
        <v>1879.99226</v>
      </c>
      <c r="E323" s="27">
        <f t="shared" si="3"/>
        <v>144.73725921933942</v>
      </c>
    </row>
    <row r="324" spans="1:8" s="10" customFormat="1" ht="56.25" x14ac:dyDescent="0.2">
      <c r="A324" s="17" t="s">
        <v>230</v>
      </c>
      <c r="B324" s="11" t="s">
        <v>667</v>
      </c>
      <c r="C324" s="19">
        <v>52698.1</v>
      </c>
      <c r="D324" s="19">
        <v>37957.612850000005</v>
      </c>
      <c r="E324" s="27">
        <f t="shared" si="3"/>
        <v>72.02842768524863</v>
      </c>
    </row>
    <row r="325" spans="1:8" s="10" customFormat="1" ht="56.25" x14ac:dyDescent="0.2">
      <c r="A325" s="17" t="s">
        <v>231</v>
      </c>
      <c r="B325" s="11" t="s">
        <v>668</v>
      </c>
      <c r="C325" s="19">
        <v>9319.2579999999998</v>
      </c>
      <c r="D325" s="19">
        <v>9201.2720700000009</v>
      </c>
      <c r="E325" s="27">
        <f t="shared" si="3"/>
        <v>98.733955750554401</v>
      </c>
    </row>
    <row r="326" spans="1:8" s="10" customFormat="1" ht="45" x14ac:dyDescent="0.2">
      <c r="A326" s="17" t="s">
        <v>232</v>
      </c>
      <c r="B326" s="11" t="s">
        <v>669</v>
      </c>
      <c r="C326" s="19">
        <v>3658.9703599999998</v>
      </c>
      <c r="D326" s="19">
        <v>4732.8961300000001</v>
      </c>
      <c r="E326" s="27">
        <f t="shared" si="3"/>
        <v>129.35049110373228</v>
      </c>
    </row>
    <row r="327" spans="1:8" s="10" customFormat="1" ht="33.75" x14ac:dyDescent="0.2">
      <c r="A327" s="17" t="s">
        <v>1206</v>
      </c>
      <c r="B327" s="11" t="s">
        <v>1283</v>
      </c>
      <c r="C327" s="19">
        <v>0</v>
      </c>
      <c r="D327" s="19">
        <v>1385.5251000000001</v>
      </c>
      <c r="E327" s="27">
        <v>0</v>
      </c>
    </row>
    <row r="328" spans="1:8" s="10" customFormat="1" ht="33.75" x14ac:dyDescent="0.2">
      <c r="A328" s="17" t="s">
        <v>233</v>
      </c>
      <c r="B328" s="11" t="s">
        <v>670</v>
      </c>
      <c r="C328" s="19">
        <v>3658.9703599999998</v>
      </c>
      <c r="D328" s="19">
        <v>3347.3710299999998</v>
      </c>
      <c r="E328" s="27">
        <f t="shared" si="3"/>
        <v>91.483961351356783</v>
      </c>
    </row>
    <row r="329" spans="1:8" s="10" customFormat="1" ht="22.5" x14ac:dyDescent="0.2">
      <c r="A329" s="37" t="s">
        <v>234</v>
      </c>
      <c r="B329" s="11" t="s">
        <v>671</v>
      </c>
      <c r="C329" s="19">
        <v>221872.59611000001</v>
      </c>
      <c r="D329" s="19">
        <v>113564.73853</v>
      </c>
      <c r="E329" s="27">
        <f t="shared" si="3"/>
        <v>51.184662063311713</v>
      </c>
    </row>
    <row r="330" spans="1:8" s="16" customFormat="1" ht="22.5" x14ac:dyDescent="0.2">
      <c r="A330" s="39" t="s">
        <v>235</v>
      </c>
      <c r="B330" s="36" t="s">
        <v>672</v>
      </c>
      <c r="C330" s="27">
        <v>133651.58819000001</v>
      </c>
      <c r="D330" s="27">
        <v>71219.684020000001</v>
      </c>
      <c r="E330" s="27">
        <f t="shared" si="3"/>
        <v>53.287570304629384</v>
      </c>
      <c r="F330" s="33"/>
      <c r="G330" s="25"/>
      <c r="H330" s="25"/>
    </row>
    <row r="331" spans="1:8" s="16" customFormat="1" ht="33.75" x14ac:dyDescent="0.2">
      <c r="A331" s="17" t="s">
        <v>1207</v>
      </c>
      <c r="B331" s="11" t="s">
        <v>1284</v>
      </c>
      <c r="C331" s="19">
        <v>12383.97</v>
      </c>
      <c r="D331" s="19">
        <v>3938.1489999999999</v>
      </c>
      <c r="E331" s="27">
        <f t="shared" si="3"/>
        <v>31.800375808403931</v>
      </c>
      <c r="F331" s="33"/>
      <c r="G331" s="28"/>
    </row>
    <row r="332" spans="1:8" s="16" customFormat="1" ht="33.75" x14ac:dyDescent="0.2">
      <c r="A332" s="17" t="s">
        <v>236</v>
      </c>
      <c r="B332" s="11" t="s">
        <v>673</v>
      </c>
      <c r="C332" s="19">
        <v>48899.97</v>
      </c>
      <c r="D332" s="19">
        <v>29913.01568</v>
      </c>
      <c r="E332" s="27">
        <f t="shared" si="3"/>
        <v>61.171848735285515</v>
      </c>
    </row>
    <row r="333" spans="1:8" s="16" customFormat="1" ht="33.75" x14ac:dyDescent="0.2">
      <c r="A333" s="17" t="s">
        <v>237</v>
      </c>
      <c r="B333" s="11" t="s">
        <v>674</v>
      </c>
      <c r="C333" s="19">
        <v>21032.787920000002</v>
      </c>
      <c r="D333" s="19">
        <v>7379.9007999999994</v>
      </c>
      <c r="E333" s="27">
        <f t="shared" si="3"/>
        <v>35.087601453835219</v>
      </c>
    </row>
    <row r="334" spans="1:8" s="10" customFormat="1" ht="33.75" x14ac:dyDescent="0.2">
      <c r="A334" s="17" t="s">
        <v>238</v>
      </c>
      <c r="B334" s="11" t="s">
        <v>675</v>
      </c>
      <c r="C334" s="19">
        <v>5904.28</v>
      </c>
      <c r="D334" s="19">
        <v>1113.98903</v>
      </c>
      <c r="E334" s="27">
        <f t="shared" si="3"/>
        <v>18.86748308007073</v>
      </c>
    </row>
    <row r="335" spans="1:8" s="10" customFormat="1" ht="11.25" x14ac:dyDescent="0.2">
      <c r="A335" s="24" t="s">
        <v>239</v>
      </c>
      <c r="B335" s="15" t="s">
        <v>676</v>
      </c>
      <c r="C335" s="21">
        <v>6677.3</v>
      </c>
      <c r="D335" s="21">
        <v>3484.66993</v>
      </c>
      <c r="E335" s="20">
        <f t="shared" si="3"/>
        <v>52.186810986476573</v>
      </c>
    </row>
    <row r="336" spans="1:8" s="10" customFormat="1" ht="22.5" x14ac:dyDescent="0.2">
      <c r="A336" s="17" t="s">
        <v>240</v>
      </c>
      <c r="B336" s="11" t="s">
        <v>677</v>
      </c>
      <c r="C336" s="19">
        <v>6677.3</v>
      </c>
      <c r="D336" s="19">
        <v>3484.66993</v>
      </c>
      <c r="E336" s="27">
        <f t="shared" si="3"/>
        <v>52.186810986476573</v>
      </c>
    </row>
    <row r="337" spans="1:5" s="10" customFormat="1" ht="22.5" x14ac:dyDescent="0.2">
      <c r="A337" s="17" t="s">
        <v>241</v>
      </c>
      <c r="B337" s="11" t="s">
        <v>678</v>
      </c>
      <c r="C337" s="19">
        <v>6677.3</v>
      </c>
      <c r="D337" s="19">
        <v>3484.66993</v>
      </c>
      <c r="E337" s="27">
        <f t="shared" si="3"/>
        <v>52.186810986476573</v>
      </c>
    </row>
    <row r="338" spans="1:5" s="10" customFormat="1" ht="11.25" x14ac:dyDescent="0.2">
      <c r="A338" s="24" t="s">
        <v>242</v>
      </c>
      <c r="B338" s="15" t="s">
        <v>679</v>
      </c>
      <c r="C338" s="21">
        <v>1113459.6874300002</v>
      </c>
      <c r="D338" s="21">
        <v>552090.74280999997</v>
      </c>
      <c r="E338" s="20">
        <f t="shared" si="3"/>
        <v>49.583361574974688</v>
      </c>
    </row>
    <row r="339" spans="1:5" s="10" customFormat="1" ht="22.5" x14ac:dyDescent="0.2">
      <c r="A339" s="17" t="s">
        <v>243</v>
      </c>
      <c r="B339" s="11" t="s">
        <v>680</v>
      </c>
      <c r="C339" s="19">
        <v>787513.5</v>
      </c>
      <c r="D339" s="19">
        <v>346489.66493000003</v>
      </c>
      <c r="E339" s="27">
        <f t="shared" si="3"/>
        <v>43.997933359872562</v>
      </c>
    </row>
    <row r="340" spans="1:5" s="10" customFormat="1" ht="33.75" x14ac:dyDescent="0.2">
      <c r="A340" s="17" t="s">
        <v>1115</v>
      </c>
      <c r="B340" s="11" t="s">
        <v>681</v>
      </c>
      <c r="C340" s="19">
        <v>1741.7</v>
      </c>
      <c r="D340" s="19">
        <v>682.64937999999995</v>
      </c>
      <c r="E340" s="27">
        <f t="shared" si="3"/>
        <v>39.194429580295107</v>
      </c>
    </row>
    <row r="341" spans="1:5" s="10" customFormat="1" ht="45" x14ac:dyDescent="0.2">
      <c r="A341" s="17" t="s">
        <v>1116</v>
      </c>
      <c r="B341" s="11" t="s">
        <v>682</v>
      </c>
      <c r="C341" s="19">
        <v>1741.7</v>
      </c>
      <c r="D341" s="19">
        <v>682.64937999999995</v>
      </c>
      <c r="E341" s="27">
        <f t="shared" si="3"/>
        <v>39.194429580295107</v>
      </c>
    </row>
    <row r="342" spans="1:5" s="10" customFormat="1" ht="45" x14ac:dyDescent="0.2">
      <c r="A342" s="17" t="s">
        <v>1117</v>
      </c>
      <c r="B342" s="11" t="s">
        <v>683</v>
      </c>
      <c r="C342" s="19">
        <v>3583</v>
      </c>
      <c r="D342" s="19">
        <v>1394.45262</v>
      </c>
      <c r="E342" s="27">
        <f t="shared" si="3"/>
        <v>38.918577169969296</v>
      </c>
    </row>
    <row r="343" spans="1:5" s="16" customFormat="1" ht="67.5" x14ac:dyDescent="0.2">
      <c r="A343" s="17" t="s">
        <v>1118</v>
      </c>
      <c r="B343" s="11" t="s">
        <v>684</v>
      </c>
      <c r="C343" s="19">
        <v>3583</v>
      </c>
      <c r="D343" s="19">
        <v>1394.45262</v>
      </c>
      <c r="E343" s="27">
        <f t="shared" si="3"/>
        <v>38.918577169969296</v>
      </c>
    </row>
    <row r="344" spans="1:5" s="16" customFormat="1" ht="33.75" x14ac:dyDescent="0.2">
      <c r="A344" s="17" t="s">
        <v>1119</v>
      </c>
      <c r="B344" s="11" t="s">
        <v>685</v>
      </c>
      <c r="C344" s="19">
        <v>7433.4</v>
      </c>
      <c r="D344" s="19">
        <v>10302.16748</v>
      </c>
      <c r="E344" s="27">
        <f t="shared" si="3"/>
        <v>138.59293835929722</v>
      </c>
    </row>
    <row r="345" spans="1:5" s="10" customFormat="1" ht="56.25" x14ac:dyDescent="0.2">
      <c r="A345" s="17" t="s">
        <v>1120</v>
      </c>
      <c r="B345" s="11" t="s">
        <v>686</v>
      </c>
      <c r="C345" s="19">
        <v>5279.6</v>
      </c>
      <c r="D345" s="19">
        <v>680.52233999999999</v>
      </c>
      <c r="E345" s="27">
        <f t="shared" si="3"/>
        <v>12.889657170997801</v>
      </c>
    </row>
    <row r="346" spans="1:5" s="10" customFormat="1" ht="45" x14ac:dyDescent="0.2">
      <c r="A346" s="17" t="s">
        <v>1121</v>
      </c>
      <c r="B346" s="11" t="s">
        <v>687</v>
      </c>
      <c r="C346" s="19">
        <v>1748.1</v>
      </c>
      <c r="D346" s="19">
        <v>9111.4349299999994</v>
      </c>
      <c r="E346" s="27" t="s">
        <v>1461</v>
      </c>
    </row>
    <row r="347" spans="1:5" s="10" customFormat="1" ht="45" x14ac:dyDescent="0.2">
      <c r="A347" s="17" t="s">
        <v>1122</v>
      </c>
      <c r="B347" s="11" t="s">
        <v>688</v>
      </c>
      <c r="C347" s="19">
        <v>405.7</v>
      </c>
      <c r="D347" s="19">
        <v>510.21021000000002</v>
      </c>
      <c r="E347" s="27">
        <f t="shared" si="3"/>
        <v>125.760465861474</v>
      </c>
    </row>
    <row r="348" spans="1:5" s="10" customFormat="1" ht="45" x14ac:dyDescent="0.2">
      <c r="A348" s="17" t="s">
        <v>1123</v>
      </c>
      <c r="B348" s="11" t="s">
        <v>689</v>
      </c>
      <c r="C348" s="19">
        <v>11997.1</v>
      </c>
      <c r="D348" s="19">
        <v>5882.0823899999996</v>
      </c>
      <c r="E348" s="27">
        <f t="shared" si="3"/>
        <v>49.029201973810331</v>
      </c>
    </row>
    <row r="349" spans="1:5" s="10" customFormat="1" ht="67.5" x14ac:dyDescent="0.2">
      <c r="A349" s="17" t="s">
        <v>1124</v>
      </c>
      <c r="B349" s="11" t="s">
        <v>690</v>
      </c>
      <c r="C349" s="19">
        <v>8872.2000000000007</v>
      </c>
      <c r="D349" s="19">
        <v>3151.5234700000001</v>
      </c>
      <c r="E349" s="27">
        <f t="shared" si="3"/>
        <v>35.52133033520434</v>
      </c>
    </row>
    <row r="350" spans="1:5" s="10" customFormat="1" ht="56.25" x14ac:dyDescent="0.2">
      <c r="A350" s="17" t="s">
        <v>1125</v>
      </c>
      <c r="B350" s="11" t="s">
        <v>691</v>
      </c>
      <c r="C350" s="19">
        <v>1944</v>
      </c>
      <c r="D350" s="19">
        <v>1749.0585000000001</v>
      </c>
      <c r="E350" s="27">
        <f t="shared" si="3"/>
        <v>89.972145061728398</v>
      </c>
    </row>
    <row r="351" spans="1:5" s="10" customFormat="1" ht="56.25" x14ac:dyDescent="0.2">
      <c r="A351" s="17" t="s">
        <v>1126</v>
      </c>
      <c r="B351" s="11" t="s">
        <v>692</v>
      </c>
      <c r="C351" s="19">
        <v>1180.9000000000001</v>
      </c>
      <c r="D351" s="19">
        <v>981.50042000000008</v>
      </c>
      <c r="E351" s="27">
        <f t="shared" ref="E351:E412" si="4">D351/C351*100</f>
        <v>83.114609196375639</v>
      </c>
    </row>
    <row r="352" spans="1:5" s="10" customFormat="1" ht="33.75" x14ac:dyDescent="0.2">
      <c r="A352" s="17" t="s">
        <v>1127</v>
      </c>
      <c r="B352" s="11" t="s">
        <v>693</v>
      </c>
      <c r="C352" s="19">
        <v>2090.9</v>
      </c>
      <c r="D352" s="19">
        <v>520.66467</v>
      </c>
      <c r="E352" s="27">
        <f t="shared" si="4"/>
        <v>24.901462049835001</v>
      </c>
    </row>
    <row r="353" spans="1:5" s="10" customFormat="1" ht="67.5" x14ac:dyDescent="0.2">
      <c r="A353" s="17" t="s">
        <v>1128</v>
      </c>
      <c r="B353" s="11" t="s">
        <v>694</v>
      </c>
      <c r="C353" s="19">
        <v>2036.5</v>
      </c>
      <c r="D353" s="19">
        <v>373.56466999999998</v>
      </c>
      <c r="E353" s="27">
        <f t="shared" si="4"/>
        <v>18.343465259022832</v>
      </c>
    </row>
    <row r="354" spans="1:5" s="10" customFormat="1" ht="56.25" x14ac:dyDescent="0.2">
      <c r="A354" s="17" t="s">
        <v>1129</v>
      </c>
      <c r="B354" s="11" t="s">
        <v>695</v>
      </c>
      <c r="C354" s="19">
        <v>54.4</v>
      </c>
      <c r="D354" s="19">
        <v>147.1</v>
      </c>
      <c r="E354" s="27" t="s">
        <v>1461</v>
      </c>
    </row>
    <row r="355" spans="1:5" s="10" customFormat="1" ht="33.75" x14ac:dyDescent="0.2">
      <c r="A355" s="17" t="s">
        <v>1130</v>
      </c>
      <c r="B355" s="11" t="s">
        <v>696</v>
      </c>
      <c r="C355" s="19">
        <v>5</v>
      </c>
      <c r="D355" s="19">
        <v>1.2623</v>
      </c>
      <c r="E355" s="27">
        <f t="shared" si="4"/>
        <v>25.246000000000002</v>
      </c>
    </row>
    <row r="356" spans="1:5" s="10" customFormat="1" ht="56.25" x14ac:dyDescent="0.2">
      <c r="A356" s="17" t="s">
        <v>1131</v>
      </c>
      <c r="B356" s="11" t="s">
        <v>697</v>
      </c>
      <c r="C356" s="19">
        <v>5</v>
      </c>
      <c r="D356" s="19">
        <v>1.2623</v>
      </c>
      <c r="E356" s="27">
        <f t="shared" si="4"/>
        <v>25.246000000000002</v>
      </c>
    </row>
    <row r="357" spans="1:5" s="10" customFormat="1" ht="33.75" x14ac:dyDescent="0.2">
      <c r="A357" s="17" t="s">
        <v>1132</v>
      </c>
      <c r="B357" s="11" t="s">
        <v>698</v>
      </c>
      <c r="C357" s="19">
        <v>137.30000000000001</v>
      </c>
      <c r="D357" s="19">
        <v>24.2</v>
      </c>
      <c r="E357" s="27">
        <f t="shared" si="4"/>
        <v>17.625637290604516</v>
      </c>
    </row>
    <row r="358" spans="1:5" s="10" customFormat="1" ht="56.25" x14ac:dyDescent="0.2">
      <c r="A358" s="17" t="s">
        <v>1208</v>
      </c>
      <c r="B358" s="11" t="s">
        <v>1285</v>
      </c>
      <c r="C358" s="19">
        <v>2</v>
      </c>
      <c r="D358" s="19">
        <v>0</v>
      </c>
      <c r="E358" s="27">
        <f t="shared" si="4"/>
        <v>0</v>
      </c>
    </row>
    <row r="359" spans="1:5" s="16" customFormat="1" ht="45" x14ac:dyDescent="0.2">
      <c r="A359" s="17" t="s">
        <v>1133</v>
      </c>
      <c r="B359" s="11" t="s">
        <v>699</v>
      </c>
      <c r="C359" s="19">
        <v>135.30000000000001</v>
      </c>
      <c r="D359" s="19">
        <v>24.2</v>
      </c>
      <c r="E359" s="27">
        <f t="shared" si="4"/>
        <v>17.886178861788615</v>
      </c>
    </row>
    <row r="360" spans="1:5" s="10" customFormat="1" ht="33.75" x14ac:dyDescent="0.2">
      <c r="A360" s="17" t="s">
        <v>1134</v>
      </c>
      <c r="B360" s="11" t="s">
        <v>700</v>
      </c>
      <c r="C360" s="19">
        <v>685583.2</v>
      </c>
      <c r="D360" s="19">
        <v>301966.78138999996</v>
      </c>
      <c r="E360" s="27">
        <f t="shared" si="4"/>
        <v>44.045242268188602</v>
      </c>
    </row>
    <row r="361" spans="1:5" s="10" customFormat="1" ht="56.25" x14ac:dyDescent="0.2">
      <c r="A361" s="17" t="s">
        <v>1135</v>
      </c>
      <c r="B361" s="11" t="s">
        <v>701</v>
      </c>
      <c r="C361" s="19">
        <v>603795.19999999995</v>
      </c>
      <c r="D361" s="19">
        <v>261401.10350999999</v>
      </c>
      <c r="E361" s="27">
        <f t="shared" si="4"/>
        <v>43.293007879161678</v>
      </c>
    </row>
    <row r="362" spans="1:5" s="10" customFormat="1" ht="56.25" x14ac:dyDescent="0.2">
      <c r="A362" s="17" t="s">
        <v>1136</v>
      </c>
      <c r="B362" s="11" t="s">
        <v>702</v>
      </c>
      <c r="C362" s="19">
        <v>192.6</v>
      </c>
      <c r="D362" s="19">
        <v>27.449459999999998</v>
      </c>
      <c r="E362" s="27">
        <f t="shared" si="4"/>
        <v>14.252056074766356</v>
      </c>
    </row>
    <row r="363" spans="1:5" s="10" customFormat="1" ht="45" x14ac:dyDescent="0.2">
      <c r="A363" s="17" t="s">
        <v>1137</v>
      </c>
      <c r="B363" s="11" t="s">
        <v>703</v>
      </c>
      <c r="C363" s="19">
        <v>81595.399999999994</v>
      </c>
      <c r="D363" s="19">
        <v>40538.228419999999</v>
      </c>
      <c r="E363" s="27">
        <f t="shared" si="4"/>
        <v>49.682002196202241</v>
      </c>
    </row>
    <row r="364" spans="1:5" s="16" customFormat="1" ht="33.75" x14ac:dyDescent="0.2">
      <c r="A364" s="17" t="s">
        <v>1138</v>
      </c>
      <c r="B364" s="11" t="s">
        <v>704</v>
      </c>
      <c r="C364" s="19">
        <v>914</v>
      </c>
      <c r="D364" s="19">
        <v>541.92664000000002</v>
      </c>
      <c r="E364" s="27">
        <f t="shared" si="4"/>
        <v>59.291754923413563</v>
      </c>
    </row>
    <row r="365" spans="1:5" s="10" customFormat="1" ht="56.25" x14ac:dyDescent="0.2">
      <c r="A365" s="17" t="s">
        <v>1139</v>
      </c>
      <c r="B365" s="11" t="s">
        <v>1091</v>
      </c>
      <c r="C365" s="19">
        <v>522</v>
      </c>
      <c r="D365" s="19">
        <v>0</v>
      </c>
      <c r="E365" s="27">
        <f t="shared" si="4"/>
        <v>0</v>
      </c>
    </row>
    <row r="366" spans="1:5" s="10" customFormat="1" ht="45" x14ac:dyDescent="0.2">
      <c r="A366" s="17" t="s">
        <v>1140</v>
      </c>
      <c r="B366" s="11" t="s">
        <v>705</v>
      </c>
      <c r="C366" s="19">
        <v>392</v>
      </c>
      <c r="D366" s="19">
        <v>541.92664000000002</v>
      </c>
      <c r="E366" s="27">
        <f t="shared" si="4"/>
        <v>138.24659183673469</v>
      </c>
    </row>
    <row r="367" spans="1:5" s="10" customFormat="1" ht="45" x14ac:dyDescent="0.2">
      <c r="A367" s="17" t="s">
        <v>1141</v>
      </c>
      <c r="B367" s="11" t="s">
        <v>706</v>
      </c>
      <c r="C367" s="19">
        <v>28195.1</v>
      </c>
      <c r="D367" s="19">
        <v>6280.40121</v>
      </c>
      <c r="E367" s="27">
        <f t="shared" si="4"/>
        <v>22.274796719997447</v>
      </c>
    </row>
    <row r="368" spans="1:5" s="10" customFormat="1" ht="67.5" x14ac:dyDescent="0.2">
      <c r="A368" s="17" t="s">
        <v>1142</v>
      </c>
      <c r="B368" s="11" t="s">
        <v>707</v>
      </c>
      <c r="C368" s="19">
        <v>17706</v>
      </c>
      <c r="D368" s="19">
        <v>1402.69047</v>
      </c>
      <c r="E368" s="27">
        <f t="shared" si="4"/>
        <v>7.9221194510335478</v>
      </c>
    </row>
    <row r="369" spans="1:5" s="10" customFormat="1" ht="56.25" x14ac:dyDescent="0.2">
      <c r="A369" s="17" t="s">
        <v>1143</v>
      </c>
      <c r="B369" s="11" t="s">
        <v>708</v>
      </c>
      <c r="C369" s="19">
        <v>10489.1</v>
      </c>
      <c r="D369" s="19">
        <v>4877.7107400000004</v>
      </c>
      <c r="E369" s="27">
        <f t="shared" si="4"/>
        <v>46.502662192180452</v>
      </c>
    </row>
    <row r="370" spans="1:5" s="10" customFormat="1" ht="45" x14ac:dyDescent="0.2">
      <c r="A370" s="17" t="s">
        <v>1144</v>
      </c>
      <c r="B370" s="11" t="s">
        <v>709</v>
      </c>
      <c r="C370" s="19">
        <v>1828.1</v>
      </c>
      <c r="D370" s="19">
        <v>1383.4511599999998</v>
      </c>
      <c r="E370" s="27">
        <f t="shared" si="4"/>
        <v>75.67699578797658</v>
      </c>
    </row>
    <row r="371" spans="1:5" s="10" customFormat="1" ht="78.75" x14ac:dyDescent="0.2">
      <c r="A371" s="17" t="s">
        <v>1145</v>
      </c>
      <c r="B371" s="11" t="s">
        <v>710</v>
      </c>
      <c r="C371" s="19">
        <v>110</v>
      </c>
      <c r="D371" s="19">
        <v>45</v>
      </c>
      <c r="E371" s="27">
        <f t="shared" si="4"/>
        <v>40.909090909090914</v>
      </c>
    </row>
    <row r="372" spans="1:5" s="10" customFormat="1" ht="67.5" x14ac:dyDescent="0.2">
      <c r="A372" s="17" t="s">
        <v>1146</v>
      </c>
      <c r="B372" s="11" t="s">
        <v>711</v>
      </c>
      <c r="C372" s="19">
        <v>1169.8</v>
      </c>
      <c r="D372" s="19">
        <v>1051.04528</v>
      </c>
      <c r="E372" s="27">
        <f t="shared" si="4"/>
        <v>89.848288596341263</v>
      </c>
    </row>
    <row r="373" spans="1:5" s="10" customFormat="1" ht="67.5" x14ac:dyDescent="0.2">
      <c r="A373" s="17" t="s">
        <v>1711</v>
      </c>
      <c r="B373" s="11" t="s">
        <v>1765</v>
      </c>
      <c r="C373" s="19">
        <v>0</v>
      </c>
      <c r="D373" s="19">
        <v>20</v>
      </c>
      <c r="E373" s="27">
        <v>0</v>
      </c>
    </row>
    <row r="374" spans="1:5" s="10" customFormat="1" ht="123.75" x14ac:dyDescent="0.2">
      <c r="A374" s="17" t="s">
        <v>1147</v>
      </c>
      <c r="B374" s="11" t="s">
        <v>712</v>
      </c>
      <c r="C374" s="19">
        <v>378.1</v>
      </c>
      <c r="D374" s="19">
        <v>267.40588000000002</v>
      </c>
      <c r="E374" s="27">
        <f t="shared" si="4"/>
        <v>70.72358635281671</v>
      </c>
    </row>
    <row r="375" spans="1:5" s="16" customFormat="1" ht="123.75" x14ac:dyDescent="0.2">
      <c r="A375" s="17" t="s">
        <v>1148</v>
      </c>
      <c r="B375" s="11" t="s">
        <v>713</v>
      </c>
      <c r="C375" s="19">
        <v>170.2</v>
      </c>
      <c r="D375" s="19">
        <v>0</v>
      </c>
      <c r="E375" s="27">
        <f t="shared" si="4"/>
        <v>0</v>
      </c>
    </row>
    <row r="376" spans="1:5" s="10" customFormat="1" ht="33.75" x14ac:dyDescent="0.2">
      <c r="A376" s="17" t="s">
        <v>1149</v>
      </c>
      <c r="B376" s="11" t="s">
        <v>714</v>
      </c>
      <c r="C376" s="19">
        <v>340.9</v>
      </c>
      <c r="D376" s="19">
        <v>431.30068</v>
      </c>
      <c r="E376" s="27">
        <f t="shared" si="4"/>
        <v>126.51823995306542</v>
      </c>
    </row>
    <row r="377" spans="1:5" s="10" customFormat="1" ht="56.25" x14ac:dyDescent="0.2">
      <c r="A377" s="17" t="s">
        <v>1150</v>
      </c>
      <c r="B377" s="11" t="s">
        <v>715</v>
      </c>
      <c r="C377" s="19">
        <v>340.9</v>
      </c>
      <c r="D377" s="19">
        <v>431.30068</v>
      </c>
      <c r="E377" s="27">
        <f t="shared" si="4"/>
        <v>126.51823995306542</v>
      </c>
    </row>
    <row r="378" spans="1:5" s="10" customFormat="1" ht="33.75" x14ac:dyDescent="0.2">
      <c r="A378" s="17" t="s">
        <v>1151</v>
      </c>
      <c r="B378" s="11" t="s">
        <v>716</v>
      </c>
      <c r="C378" s="19">
        <v>24134.5</v>
      </c>
      <c r="D378" s="19">
        <v>7094.2707699999992</v>
      </c>
      <c r="E378" s="27">
        <f t="shared" si="4"/>
        <v>29.394728583562944</v>
      </c>
    </row>
    <row r="379" spans="1:5" s="10" customFormat="1" ht="56.25" x14ac:dyDescent="0.2">
      <c r="A379" s="17" t="s">
        <v>1152</v>
      </c>
      <c r="B379" s="11" t="s">
        <v>717</v>
      </c>
      <c r="C379" s="19">
        <v>892.5</v>
      </c>
      <c r="D379" s="19">
        <v>320.05</v>
      </c>
      <c r="E379" s="27">
        <f t="shared" si="4"/>
        <v>35.859943977591037</v>
      </c>
    </row>
    <row r="380" spans="1:5" s="10" customFormat="1" ht="45" x14ac:dyDescent="0.2">
      <c r="A380" s="17" t="s">
        <v>1153</v>
      </c>
      <c r="B380" s="11" t="s">
        <v>718</v>
      </c>
      <c r="C380" s="19">
        <v>23133</v>
      </c>
      <c r="D380" s="19">
        <v>6773.9207699999997</v>
      </c>
      <c r="E380" s="27">
        <f t="shared" si="4"/>
        <v>29.282500194527302</v>
      </c>
    </row>
    <row r="381" spans="1:5" s="16" customFormat="1" ht="45" x14ac:dyDescent="0.2">
      <c r="A381" s="17" t="s">
        <v>1154</v>
      </c>
      <c r="B381" s="11" t="s">
        <v>719</v>
      </c>
      <c r="C381" s="19">
        <v>109</v>
      </c>
      <c r="D381" s="19">
        <v>0.3</v>
      </c>
      <c r="E381" s="27">
        <f t="shared" si="4"/>
        <v>0.2752293577981651</v>
      </c>
    </row>
    <row r="382" spans="1:5" s="10" customFormat="1" ht="45" x14ac:dyDescent="0.2">
      <c r="A382" s="17" t="s">
        <v>1155</v>
      </c>
      <c r="B382" s="11" t="s">
        <v>720</v>
      </c>
      <c r="C382" s="19">
        <v>19529.3</v>
      </c>
      <c r="D382" s="19">
        <v>9984.0542399999995</v>
      </c>
      <c r="E382" s="27">
        <f t="shared" si="4"/>
        <v>51.123461875233623</v>
      </c>
    </row>
    <row r="383" spans="1:5" s="10" customFormat="1" ht="67.5" x14ac:dyDescent="0.2">
      <c r="A383" s="17" t="s">
        <v>1805</v>
      </c>
      <c r="B383" s="11" t="s">
        <v>1828</v>
      </c>
      <c r="C383" s="19">
        <v>0</v>
      </c>
      <c r="D383" s="19">
        <v>10</v>
      </c>
      <c r="E383" s="27">
        <v>0</v>
      </c>
    </row>
    <row r="384" spans="1:5" s="10" customFormat="1" ht="56.25" x14ac:dyDescent="0.2">
      <c r="A384" s="17" t="s">
        <v>1156</v>
      </c>
      <c r="B384" s="11" t="s">
        <v>721</v>
      </c>
      <c r="C384" s="19">
        <v>19089.3</v>
      </c>
      <c r="D384" s="19">
        <v>9924.0542399999995</v>
      </c>
      <c r="E384" s="27">
        <f t="shared" si="4"/>
        <v>51.987523062658134</v>
      </c>
    </row>
    <row r="385" spans="1:5" s="10" customFormat="1" ht="90" x14ac:dyDescent="0.2">
      <c r="A385" s="17" t="s">
        <v>1209</v>
      </c>
      <c r="B385" s="11" t="s">
        <v>1286</v>
      </c>
      <c r="C385" s="19">
        <v>440</v>
      </c>
      <c r="D385" s="19">
        <v>50</v>
      </c>
      <c r="E385" s="27">
        <f t="shared" si="4"/>
        <v>11.363636363636363</v>
      </c>
    </row>
    <row r="386" spans="1:5" s="10" customFormat="1" ht="67.5" x14ac:dyDescent="0.2">
      <c r="A386" s="17" t="s">
        <v>1210</v>
      </c>
      <c r="B386" s="11" t="s">
        <v>1108</v>
      </c>
      <c r="C386" s="19">
        <v>3443</v>
      </c>
      <c r="D386" s="19">
        <v>745.58258999999998</v>
      </c>
      <c r="E386" s="27">
        <f t="shared" si="4"/>
        <v>21.65502730177171</v>
      </c>
    </row>
    <row r="387" spans="1:5" s="10" customFormat="1" ht="90" x14ac:dyDescent="0.2">
      <c r="A387" s="17" t="s">
        <v>1211</v>
      </c>
      <c r="B387" s="11" t="s">
        <v>1109</v>
      </c>
      <c r="C387" s="19">
        <v>3443</v>
      </c>
      <c r="D387" s="19">
        <v>745.58258999999998</v>
      </c>
      <c r="E387" s="27">
        <f t="shared" si="4"/>
        <v>21.65502730177171</v>
      </c>
    </row>
    <row r="388" spans="1:5" s="10" customFormat="1" ht="22.5" x14ac:dyDescent="0.2">
      <c r="A388" s="17" t="s">
        <v>244</v>
      </c>
      <c r="B388" s="11" t="s">
        <v>722</v>
      </c>
      <c r="C388" s="19">
        <v>20242</v>
      </c>
      <c r="D388" s="19">
        <v>13919.5337</v>
      </c>
      <c r="E388" s="27">
        <f t="shared" si="4"/>
        <v>68.765604683331688</v>
      </c>
    </row>
    <row r="389" spans="1:5" s="10" customFormat="1" ht="33.75" x14ac:dyDescent="0.2">
      <c r="A389" s="17" t="s">
        <v>245</v>
      </c>
      <c r="B389" s="11" t="s">
        <v>723</v>
      </c>
      <c r="C389" s="19">
        <v>1710.5</v>
      </c>
      <c r="D389" s="19">
        <v>128.93778</v>
      </c>
      <c r="E389" s="27">
        <f t="shared" si="4"/>
        <v>7.538016954106987</v>
      </c>
    </row>
    <row r="390" spans="1:5" s="10" customFormat="1" ht="33.75" x14ac:dyDescent="0.2">
      <c r="A390" s="17" t="s">
        <v>246</v>
      </c>
      <c r="B390" s="11" t="s">
        <v>724</v>
      </c>
      <c r="C390" s="19">
        <v>18531.5</v>
      </c>
      <c r="D390" s="19">
        <v>13790.59592</v>
      </c>
      <c r="E390" s="27">
        <f t="shared" si="4"/>
        <v>74.417051614818007</v>
      </c>
    </row>
    <row r="391" spans="1:5" s="10" customFormat="1" ht="67.5" x14ac:dyDescent="0.2">
      <c r="A391" s="17" t="s">
        <v>247</v>
      </c>
      <c r="B391" s="11" t="s">
        <v>1164</v>
      </c>
      <c r="C391" s="19">
        <v>213252.98743000001</v>
      </c>
      <c r="D391" s="19">
        <v>61629.476740000006</v>
      </c>
      <c r="E391" s="27">
        <f t="shared" si="4"/>
        <v>28.899701468533845</v>
      </c>
    </row>
    <row r="392" spans="1:5" s="10" customFormat="1" ht="33.75" x14ac:dyDescent="0.2">
      <c r="A392" s="17" t="s">
        <v>248</v>
      </c>
      <c r="B392" s="11" t="s">
        <v>725</v>
      </c>
      <c r="C392" s="19">
        <v>117118.09376999999</v>
      </c>
      <c r="D392" s="19">
        <v>9411.8440300000002</v>
      </c>
      <c r="E392" s="27">
        <f t="shared" si="4"/>
        <v>8.0361998108364538</v>
      </c>
    </row>
    <row r="393" spans="1:5" s="16" customFormat="1" ht="56.25" x14ac:dyDescent="0.2">
      <c r="A393" s="17" t="s">
        <v>249</v>
      </c>
      <c r="B393" s="11" t="s">
        <v>726</v>
      </c>
      <c r="C393" s="19">
        <v>114802.5</v>
      </c>
      <c r="D393" s="19">
        <v>3187.5462499999999</v>
      </c>
      <c r="E393" s="27">
        <f t="shared" si="4"/>
        <v>2.7765477668169245</v>
      </c>
    </row>
    <row r="394" spans="1:5" s="10" customFormat="1" ht="45" x14ac:dyDescent="0.2">
      <c r="A394" s="17" t="s">
        <v>250</v>
      </c>
      <c r="B394" s="11" t="s">
        <v>727</v>
      </c>
      <c r="C394" s="19">
        <v>1337.95</v>
      </c>
      <c r="D394" s="19">
        <v>4292.6735899999994</v>
      </c>
      <c r="E394" s="27" t="s">
        <v>1461</v>
      </c>
    </row>
    <row r="395" spans="1:5" s="10" customFormat="1" ht="45" x14ac:dyDescent="0.2">
      <c r="A395" s="17" t="s">
        <v>251</v>
      </c>
      <c r="B395" s="11" t="s">
        <v>728</v>
      </c>
      <c r="C395" s="19">
        <v>160.6</v>
      </c>
      <c r="D395" s="19">
        <v>1048.3834399999998</v>
      </c>
      <c r="E395" s="27" t="s">
        <v>1461</v>
      </c>
    </row>
    <row r="396" spans="1:5" s="10" customFormat="1" ht="45" x14ac:dyDescent="0.2">
      <c r="A396" s="17" t="s">
        <v>252</v>
      </c>
      <c r="B396" s="11" t="s">
        <v>729</v>
      </c>
      <c r="C396" s="19">
        <v>90.15</v>
      </c>
      <c r="D396" s="19">
        <v>116.16109</v>
      </c>
      <c r="E396" s="27">
        <f t="shared" si="4"/>
        <v>128.85312257348863</v>
      </c>
    </row>
    <row r="397" spans="1:5" s="10" customFormat="1" ht="45" x14ac:dyDescent="0.2">
      <c r="A397" s="17" t="s">
        <v>1159</v>
      </c>
      <c r="B397" s="11" t="s">
        <v>1165</v>
      </c>
      <c r="C397" s="19">
        <v>286.45699999999999</v>
      </c>
      <c r="D397" s="19">
        <v>226.45596</v>
      </c>
      <c r="E397" s="27">
        <f t="shared" si="4"/>
        <v>79.054084906286121</v>
      </c>
    </row>
    <row r="398" spans="1:5" s="10" customFormat="1" ht="45" x14ac:dyDescent="0.2">
      <c r="A398" s="17" t="s">
        <v>1212</v>
      </c>
      <c r="B398" s="11" t="s">
        <v>1287</v>
      </c>
      <c r="C398" s="19">
        <v>440.43677000000002</v>
      </c>
      <c r="D398" s="19">
        <v>540.62369999999999</v>
      </c>
      <c r="E398" s="27">
        <f t="shared" si="4"/>
        <v>122.74717662651098</v>
      </c>
    </row>
    <row r="399" spans="1:5" s="10" customFormat="1" ht="45" x14ac:dyDescent="0.2">
      <c r="A399" s="17" t="s">
        <v>253</v>
      </c>
      <c r="B399" s="11" t="s">
        <v>730</v>
      </c>
      <c r="C399" s="19">
        <v>2466.9</v>
      </c>
      <c r="D399" s="19">
        <v>1309.13051</v>
      </c>
      <c r="E399" s="27">
        <f t="shared" si="4"/>
        <v>53.067838582836757</v>
      </c>
    </row>
    <row r="400" spans="1:5" s="10" customFormat="1" ht="56.25" x14ac:dyDescent="0.2">
      <c r="A400" s="17" t="s">
        <v>254</v>
      </c>
      <c r="B400" s="11" t="s">
        <v>731</v>
      </c>
      <c r="C400" s="19">
        <v>2466.9</v>
      </c>
      <c r="D400" s="19">
        <v>1309.13051</v>
      </c>
      <c r="E400" s="27">
        <f t="shared" si="4"/>
        <v>53.067838582836757</v>
      </c>
    </row>
    <row r="401" spans="1:5" s="10" customFormat="1" ht="45" x14ac:dyDescent="0.2">
      <c r="A401" s="17" t="s">
        <v>1080</v>
      </c>
      <c r="B401" s="11" t="s">
        <v>1092</v>
      </c>
      <c r="C401" s="19">
        <v>1.8</v>
      </c>
      <c r="D401" s="19">
        <v>42.767890000000001</v>
      </c>
      <c r="E401" s="27" t="s">
        <v>1461</v>
      </c>
    </row>
    <row r="402" spans="1:5" s="16" customFormat="1" ht="45" x14ac:dyDescent="0.2">
      <c r="A402" s="17" t="s">
        <v>1081</v>
      </c>
      <c r="B402" s="11" t="s">
        <v>1093</v>
      </c>
      <c r="C402" s="19">
        <v>1.8</v>
      </c>
      <c r="D402" s="19">
        <v>42.767890000000001</v>
      </c>
      <c r="E402" s="27" t="s">
        <v>1461</v>
      </c>
    </row>
    <row r="403" spans="1:5" s="10" customFormat="1" ht="56.25" x14ac:dyDescent="0.2">
      <c r="A403" s="17" t="s">
        <v>255</v>
      </c>
      <c r="B403" s="11" t="s">
        <v>732</v>
      </c>
      <c r="C403" s="19">
        <v>93666.19365999999</v>
      </c>
      <c r="D403" s="19">
        <v>50865.73431</v>
      </c>
      <c r="E403" s="27">
        <f t="shared" si="4"/>
        <v>54.30532865959956</v>
      </c>
    </row>
    <row r="404" spans="1:5" s="10" customFormat="1" ht="45" x14ac:dyDescent="0.2">
      <c r="A404" s="17" t="s">
        <v>256</v>
      </c>
      <c r="B404" s="11" t="s">
        <v>733</v>
      </c>
      <c r="C404" s="19">
        <v>7438.8</v>
      </c>
      <c r="D404" s="19">
        <v>6060.84465</v>
      </c>
      <c r="E404" s="27">
        <f t="shared" si="4"/>
        <v>81.476107033392481</v>
      </c>
    </row>
    <row r="405" spans="1:5" s="10" customFormat="1" ht="45" x14ac:dyDescent="0.2">
      <c r="A405" s="17" t="s">
        <v>257</v>
      </c>
      <c r="B405" s="11" t="s">
        <v>734</v>
      </c>
      <c r="C405" s="19">
        <v>82743.600000000006</v>
      </c>
      <c r="D405" s="19">
        <v>41354.212200000002</v>
      </c>
      <c r="E405" s="27">
        <f t="shared" si="4"/>
        <v>49.978744217075402</v>
      </c>
    </row>
    <row r="406" spans="1:5" s="10" customFormat="1" ht="45" x14ac:dyDescent="0.2">
      <c r="A406" s="17" t="s">
        <v>258</v>
      </c>
      <c r="B406" s="11" t="s">
        <v>735</v>
      </c>
      <c r="C406" s="19">
        <v>2604.4</v>
      </c>
      <c r="D406" s="19">
        <v>1778.44849</v>
      </c>
      <c r="E406" s="27">
        <f t="shared" si="4"/>
        <v>68.286303563200732</v>
      </c>
    </row>
    <row r="407" spans="1:5" s="10" customFormat="1" ht="45" x14ac:dyDescent="0.2">
      <c r="A407" s="17" t="s">
        <v>259</v>
      </c>
      <c r="B407" s="11" t="s">
        <v>736</v>
      </c>
      <c r="C407" s="19">
        <v>239.98373000000001</v>
      </c>
      <c r="D407" s="19">
        <v>264.97262999999998</v>
      </c>
      <c r="E407" s="27">
        <f t="shared" si="4"/>
        <v>110.4127475641786</v>
      </c>
    </row>
    <row r="408" spans="1:5" s="16" customFormat="1" ht="45" x14ac:dyDescent="0.2">
      <c r="A408" s="17" t="s">
        <v>1712</v>
      </c>
      <c r="B408" s="11" t="s">
        <v>1766</v>
      </c>
      <c r="C408" s="19">
        <v>0</v>
      </c>
      <c r="D408" s="19">
        <v>17.093169999999997</v>
      </c>
      <c r="E408" s="27">
        <v>0</v>
      </c>
    </row>
    <row r="409" spans="1:5" s="10" customFormat="1" ht="45" x14ac:dyDescent="0.2">
      <c r="A409" s="17" t="s">
        <v>1213</v>
      </c>
      <c r="B409" s="11" t="s">
        <v>1288</v>
      </c>
      <c r="C409" s="19">
        <v>639.40993000000003</v>
      </c>
      <c r="D409" s="19">
        <v>1390.16317</v>
      </c>
      <c r="E409" s="27" t="s">
        <v>1461</v>
      </c>
    </row>
    <row r="410" spans="1:5" s="10" customFormat="1" ht="45" x14ac:dyDescent="0.2">
      <c r="A410" s="17" t="s">
        <v>260</v>
      </c>
      <c r="B410" s="11" t="s">
        <v>737</v>
      </c>
      <c r="C410" s="19">
        <v>33.299999999999997</v>
      </c>
      <c r="D410" s="19">
        <v>229.21773000000002</v>
      </c>
      <c r="E410" s="27" t="s">
        <v>1461</v>
      </c>
    </row>
    <row r="411" spans="1:5" s="10" customFormat="1" ht="33.75" x14ac:dyDescent="0.2">
      <c r="A411" s="17" t="s">
        <v>1713</v>
      </c>
      <c r="B411" s="11" t="s">
        <v>1767</v>
      </c>
      <c r="C411" s="19">
        <v>0</v>
      </c>
      <c r="D411" s="19">
        <v>208.35123000000002</v>
      </c>
      <c r="E411" s="27">
        <v>0</v>
      </c>
    </row>
    <row r="412" spans="1:5" s="10" customFormat="1" ht="33.75" x14ac:dyDescent="0.2">
      <c r="A412" s="17" t="s">
        <v>261</v>
      </c>
      <c r="B412" s="11" t="s">
        <v>738</v>
      </c>
      <c r="C412" s="19">
        <v>33.299999999999997</v>
      </c>
      <c r="D412" s="19">
        <v>14.8665</v>
      </c>
      <c r="E412" s="27">
        <f t="shared" si="4"/>
        <v>44.64414414414415</v>
      </c>
    </row>
    <row r="413" spans="1:5" s="10" customFormat="1" ht="33.75" x14ac:dyDescent="0.2">
      <c r="A413" s="17" t="s">
        <v>1714</v>
      </c>
      <c r="B413" s="11" t="s">
        <v>1768</v>
      </c>
      <c r="C413" s="19">
        <v>0</v>
      </c>
      <c r="D413" s="19">
        <v>6</v>
      </c>
      <c r="E413" s="27">
        <v>0</v>
      </c>
    </row>
    <row r="414" spans="1:5" s="10" customFormat="1" ht="11.25" x14ac:dyDescent="0.2">
      <c r="A414" s="17" t="s">
        <v>262</v>
      </c>
      <c r="B414" s="11" t="s">
        <v>739</v>
      </c>
      <c r="C414" s="19">
        <v>66273.399999999994</v>
      </c>
      <c r="D414" s="19">
        <v>106839.80776000001</v>
      </c>
      <c r="E414" s="27">
        <f t="shared" ref="E414:E472" si="5">D414/C414*100</f>
        <v>161.21069352108088</v>
      </c>
    </row>
    <row r="415" spans="1:5" s="10" customFormat="1" ht="67.5" x14ac:dyDescent="0.2">
      <c r="A415" s="17" t="s">
        <v>263</v>
      </c>
      <c r="B415" s="11" t="s">
        <v>740</v>
      </c>
      <c r="C415" s="19">
        <v>427</v>
      </c>
      <c r="D415" s="19">
        <v>169.37714000000003</v>
      </c>
      <c r="E415" s="27">
        <f t="shared" si="5"/>
        <v>39.666777517564412</v>
      </c>
    </row>
    <row r="416" spans="1:5" s="10" customFormat="1" ht="33.75" x14ac:dyDescent="0.2">
      <c r="A416" s="17" t="s">
        <v>264</v>
      </c>
      <c r="B416" s="11" t="s">
        <v>741</v>
      </c>
      <c r="C416" s="19">
        <v>195.5</v>
      </c>
      <c r="D416" s="19">
        <v>39.1</v>
      </c>
      <c r="E416" s="27">
        <f t="shared" si="5"/>
        <v>20</v>
      </c>
    </row>
    <row r="417" spans="1:5" s="10" customFormat="1" ht="45" x14ac:dyDescent="0.2">
      <c r="A417" s="17" t="s">
        <v>265</v>
      </c>
      <c r="B417" s="11" t="s">
        <v>742</v>
      </c>
      <c r="C417" s="19">
        <v>231.5</v>
      </c>
      <c r="D417" s="19">
        <v>130.27714</v>
      </c>
      <c r="E417" s="27">
        <f t="shared" si="5"/>
        <v>56.275222462203025</v>
      </c>
    </row>
    <row r="418" spans="1:5" s="10" customFormat="1" ht="56.25" x14ac:dyDescent="0.2">
      <c r="A418" s="17" t="s">
        <v>266</v>
      </c>
      <c r="B418" s="11" t="s">
        <v>743</v>
      </c>
      <c r="C418" s="19">
        <v>399</v>
      </c>
      <c r="D418" s="19">
        <v>75.768810000000002</v>
      </c>
      <c r="E418" s="27">
        <f t="shared" si="5"/>
        <v>18.989676691729322</v>
      </c>
    </row>
    <row r="419" spans="1:5" s="10" customFormat="1" ht="56.25" x14ac:dyDescent="0.2">
      <c r="A419" s="17" t="s">
        <v>1715</v>
      </c>
      <c r="B419" s="11" t="s">
        <v>1769</v>
      </c>
      <c r="C419" s="19">
        <v>0</v>
      </c>
      <c r="D419" s="19">
        <v>53.406889999999997</v>
      </c>
      <c r="E419" s="27">
        <v>0</v>
      </c>
    </row>
    <row r="420" spans="1:5" s="10" customFormat="1" ht="56.25" x14ac:dyDescent="0.2">
      <c r="A420" s="17" t="s">
        <v>1716</v>
      </c>
      <c r="B420" s="11" t="s">
        <v>1770</v>
      </c>
      <c r="C420" s="19">
        <v>0</v>
      </c>
      <c r="D420" s="19">
        <v>134.19999999999999</v>
      </c>
      <c r="E420" s="27">
        <v>0</v>
      </c>
    </row>
    <row r="421" spans="1:5" s="10" customFormat="1" ht="56.25" x14ac:dyDescent="0.2">
      <c r="A421" s="17" t="s">
        <v>1631</v>
      </c>
      <c r="B421" s="11" t="s">
        <v>1666</v>
      </c>
      <c r="C421" s="19">
        <v>0</v>
      </c>
      <c r="D421" s="19">
        <v>42.66245</v>
      </c>
      <c r="E421" s="27">
        <v>0</v>
      </c>
    </row>
    <row r="422" spans="1:5" s="10" customFormat="1" ht="56.25" x14ac:dyDescent="0.2">
      <c r="A422" s="17" t="s">
        <v>1462</v>
      </c>
      <c r="B422" s="11" t="s">
        <v>1464</v>
      </c>
      <c r="C422" s="19">
        <v>0</v>
      </c>
      <c r="D422" s="19">
        <v>45.6</v>
      </c>
      <c r="E422" s="27">
        <v>0</v>
      </c>
    </row>
    <row r="423" spans="1:5" s="16" customFormat="1" ht="33.75" x14ac:dyDescent="0.2">
      <c r="A423" s="17" t="s">
        <v>1455</v>
      </c>
      <c r="B423" s="11" t="s">
        <v>1456</v>
      </c>
      <c r="C423" s="19">
        <v>0</v>
      </c>
      <c r="D423" s="19">
        <v>39.014809999999997</v>
      </c>
      <c r="E423" s="27">
        <v>0</v>
      </c>
    </row>
    <row r="424" spans="1:5" s="10" customFormat="1" ht="33.75" x14ac:dyDescent="0.2">
      <c r="A424" s="17" t="s">
        <v>1717</v>
      </c>
      <c r="B424" s="11" t="s">
        <v>1771</v>
      </c>
      <c r="C424" s="19">
        <v>0</v>
      </c>
      <c r="D424" s="19">
        <v>134.19999999999999</v>
      </c>
      <c r="E424" s="27">
        <v>0</v>
      </c>
    </row>
    <row r="425" spans="1:5" s="10" customFormat="1" ht="33.75" x14ac:dyDescent="0.2">
      <c r="A425" s="17" t="s">
        <v>1718</v>
      </c>
      <c r="B425" s="11" t="s">
        <v>1772</v>
      </c>
      <c r="C425" s="19">
        <v>0</v>
      </c>
      <c r="D425" s="19">
        <v>25.1</v>
      </c>
      <c r="E425" s="27">
        <v>0</v>
      </c>
    </row>
    <row r="426" spans="1:5" s="10" customFormat="1" ht="45" x14ac:dyDescent="0.2">
      <c r="A426" s="17" t="s">
        <v>267</v>
      </c>
      <c r="B426" s="11" t="s">
        <v>744</v>
      </c>
      <c r="C426" s="19">
        <v>399</v>
      </c>
      <c r="D426" s="19">
        <v>36.753999999999998</v>
      </c>
      <c r="E426" s="27">
        <f t="shared" si="5"/>
        <v>9.2115288220551363</v>
      </c>
    </row>
    <row r="427" spans="1:5" s="10" customFormat="1" ht="45" x14ac:dyDescent="0.2">
      <c r="A427" s="17" t="s">
        <v>1719</v>
      </c>
      <c r="B427" s="11" t="s">
        <v>1773</v>
      </c>
      <c r="C427" s="19">
        <v>0</v>
      </c>
      <c r="D427" s="19">
        <v>53.406889999999997</v>
      </c>
      <c r="E427" s="27">
        <v>0</v>
      </c>
    </row>
    <row r="428" spans="1:5" s="10" customFormat="1" ht="45" x14ac:dyDescent="0.2">
      <c r="A428" s="17" t="s">
        <v>1632</v>
      </c>
      <c r="B428" s="11" t="s">
        <v>1667</v>
      </c>
      <c r="C428" s="19">
        <v>0</v>
      </c>
      <c r="D428" s="19">
        <v>42.66245</v>
      </c>
      <c r="E428" s="27">
        <v>0</v>
      </c>
    </row>
    <row r="429" spans="1:5" s="10" customFormat="1" ht="45" x14ac:dyDescent="0.2">
      <c r="A429" s="17" t="s">
        <v>1463</v>
      </c>
      <c r="B429" s="11" t="s">
        <v>1465</v>
      </c>
      <c r="C429" s="19">
        <v>0</v>
      </c>
      <c r="D429" s="19">
        <v>20.5</v>
      </c>
      <c r="E429" s="27">
        <v>0</v>
      </c>
    </row>
    <row r="430" spans="1:5" s="10" customFormat="1" ht="22.5" x14ac:dyDescent="0.2">
      <c r="A430" s="17" t="s">
        <v>268</v>
      </c>
      <c r="B430" s="11" t="s">
        <v>745</v>
      </c>
      <c r="C430" s="19">
        <v>1628</v>
      </c>
      <c r="D430" s="19">
        <v>0</v>
      </c>
      <c r="E430" s="27">
        <f t="shared" si="5"/>
        <v>0</v>
      </c>
    </row>
    <row r="431" spans="1:5" s="10" customFormat="1" ht="101.25" x14ac:dyDescent="0.2">
      <c r="A431" s="17" t="s">
        <v>269</v>
      </c>
      <c r="B431" s="11" t="s">
        <v>746</v>
      </c>
      <c r="C431" s="19">
        <v>1628</v>
      </c>
      <c r="D431" s="19">
        <v>0</v>
      </c>
      <c r="E431" s="27">
        <f t="shared" si="5"/>
        <v>0</v>
      </c>
    </row>
    <row r="432" spans="1:5" s="10" customFormat="1" ht="22.5" x14ac:dyDescent="0.2">
      <c r="A432" s="17" t="s">
        <v>270</v>
      </c>
      <c r="B432" s="11" t="s">
        <v>747</v>
      </c>
      <c r="C432" s="19">
        <v>924</v>
      </c>
      <c r="D432" s="19">
        <v>722.22202000000004</v>
      </c>
      <c r="E432" s="27">
        <f t="shared" si="5"/>
        <v>78.162556277056282</v>
      </c>
    </row>
    <row r="433" spans="1:5" s="10" customFormat="1" ht="90" x14ac:dyDescent="0.2">
      <c r="A433" s="17" t="s">
        <v>271</v>
      </c>
      <c r="B433" s="35" t="s">
        <v>748</v>
      </c>
      <c r="C433" s="19">
        <v>4</v>
      </c>
      <c r="D433" s="19">
        <v>0</v>
      </c>
      <c r="E433" s="27">
        <f t="shared" si="5"/>
        <v>0</v>
      </c>
    </row>
    <row r="434" spans="1:5" s="10" customFormat="1" ht="101.25" x14ac:dyDescent="0.2">
      <c r="A434" s="17" t="s">
        <v>1103</v>
      </c>
      <c r="B434" s="11" t="s">
        <v>1110</v>
      </c>
      <c r="C434" s="19">
        <v>920</v>
      </c>
      <c r="D434" s="19">
        <v>134.5035</v>
      </c>
      <c r="E434" s="27">
        <f t="shared" si="5"/>
        <v>14.619945652173913</v>
      </c>
    </row>
    <row r="435" spans="1:5" s="10" customFormat="1" ht="101.25" x14ac:dyDescent="0.2">
      <c r="A435" s="17" t="s">
        <v>1633</v>
      </c>
      <c r="B435" s="11" t="s">
        <v>1668</v>
      </c>
      <c r="C435" s="19">
        <v>0</v>
      </c>
      <c r="D435" s="19">
        <v>587.71852000000001</v>
      </c>
      <c r="E435" s="27">
        <v>0</v>
      </c>
    </row>
    <row r="436" spans="1:5" s="10" customFormat="1" ht="45" x14ac:dyDescent="0.2">
      <c r="A436" s="17" t="s">
        <v>272</v>
      </c>
      <c r="B436" s="11" t="s">
        <v>749</v>
      </c>
      <c r="C436" s="19">
        <v>62895.4</v>
      </c>
      <c r="D436" s="19">
        <v>105596.57045</v>
      </c>
      <c r="E436" s="27">
        <f t="shared" si="5"/>
        <v>167.89235850316558</v>
      </c>
    </row>
    <row r="437" spans="1:5" s="10" customFormat="1" ht="45" x14ac:dyDescent="0.2">
      <c r="A437" s="17" t="s">
        <v>273</v>
      </c>
      <c r="B437" s="11" t="s">
        <v>750</v>
      </c>
      <c r="C437" s="19">
        <v>12742.5</v>
      </c>
      <c r="D437" s="19">
        <v>-2130.2544199999998</v>
      </c>
      <c r="E437" s="27">
        <v>0</v>
      </c>
    </row>
    <row r="438" spans="1:5" s="16" customFormat="1" ht="45" x14ac:dyDescent="0.2">
      <c r="A438" s="17" t="s">
        <v>274</v>
      </c>
      <c r="B438" s="11" t="s">
        <v>751</v>
      </c>
      <c r="C438" s="19">
        <v>49378.9</v>
      </c>
      <c r="D438" s="19">
        <v>107486.35454</v>
      </c>
      <c r="E438" s="27" t="s">
        <v>1461</v>
      </c>
    </row>
    <row r="439" spans="1:5" s="16" customFormat="1" ht="45" x14ac:dyDescent="0.2">
      <c r="A439" s="17" t="s">
        <v>1720</v>
      </c>
      <c r="B439" s="35" t="s">
        <v>1774</v>
      </c>
      <c r="C439" s="19">
        <v>0</v>
      </c>
      <c r="D439" s="19">
        <v>0.46287</v>
      </c>
      <c r="E439" s="27">
        <v>0</v>
      </c>
    </row>
    <row r="440" spans="1:5" s="16" customFormat="1" ht="45" x14ac:dyDescent="0.2">
      <c r="A440" s="17" t="s">
        <v>275</v>
      </c>
      <c r="B440" s="35" t="s">
        <v>752</v>
      </c>
      <c r="C440" s="19">
        <v>774</v>
      </c>
      <c r="D440" s="19">
        <v>240.00745999999998</v>
      </c>
      <c r="E440" s="27">
        <f t="shared" si="5"/>
        <v>31.008715762273898</v>
      </c>
    </row>
    <row r="441" spans="1:5" s="16" customFormat="1" ht="11.25" x14ac:dyDescent="0.2">
      <c r="A441" s="17" t="s">
        <v>276</v>
      </c>
      <c r="B441" s="35" t="s">
        <v>753</v>
      </c>
      <c r="C441" s="19">
        <v>22701.5</v>
      </c>
      <c r="D441" s="19">
        <v>22237.459360000001</v>
      </c>
      <c r="E441" s="27">
        <f t="shared" si="5"/>
        <v>97.955903178204082</v>
      </c>
    </row>
    <row r="442" spans="1:5" s="16" customFormat="1" ht="67.5" x14ac:dyDescent="0.2">
      <c r="A442" s="17" t="s">
        <v>1160</v>
      </c>
      <c r="B442" s="35" t="s">
        <v>754</v>
      </c>
      <c r="C442" s="19">
        <v>13329.1</v>
      </c>
      <c r="D442" s="19">
        <v>18032.275559999998</v>
      </c>
      <c r="E442" s="27">
        <f t="shared" si="5"/>
        <v>135.28501969375276</v>
      </c>
    </row>
    <row r="443" spans="1:5" s="16" customFormat="1" ht="22.5" x14ac:dyDescent="0.2">
      <c r="A443" s="17" t="s">
        <v>277</v>
      </c>
      <c r="B443" s="35" t="s">
        <v>755</v>
      </c>
      <c r="C443" s="19">
        <v>9372.4</v>
      </c>
      <c r="D443" s="19">
        <v>4205.1837999999998</v>
      </c>
      <c r="E443" s="27">
        <f t="shared" si="5"/>
        <v>44.867737185779518</v>
      </c>
    </row>
    <row r="444" spans="1:5" s="16" customFormat="1" ht="45" x14ac:dyDescent="0.2">
      <c r="A444" s="17" t="s">
        <v>278</v>
      </c>
      <c r="B444" s="35" t="s">
        <v>756</v>
      </c>
      <c r="C444" s="19">
        <v>7065</v>
      </c>
      <c r="D444" s="19">
        <v>3482.86753</v>
      </c>
      <c r="E444" s="27">
        <f t="shared" si="5"/>
        <v>49.297488039631986</v>
      </c>
    </row>
    <row r="445" spans="1:5" s="16" customFormat="1" ht="45" x14ac:dyDescent="0.2">
      <c r="A445" s="17" t="s">
        <v>279</v>
      </c>
      <c r="B445" s="35" t="s">
        <v>757</v>
      </c>
      <c r="C445" s="19">
        <v>2307.4</v>
      </c>
      <c r="D445" s="19">
        <v>722.31627000000003</v>
      </c>
      <c r="E445" s="27">
        <f t="shared" si="5"/>
        <v>31.304336916009362</v>
      </c>
    </row>
    <row r="446" spans="1:5" s="10" customFormat="1" ht="11.25" x14ac:dyDescent="0.2">
      <c r="A446" s="24" t="s">
        <v>280</v>
      </c>
      <c r="B446" s="15" t="s">
        <v>758</v>
      </c>
      <c r="C446" s="21">
        <v>40786.074590000004</v>
      </c>
      <c r="D446" s="21">
        <v>8930.7891099999997</v>
      </c>
      <c r="E446" s="20">
        <f t="shared" si="5"/>
        <v>21.896662524590354</v>
      </c>
    </row>
    <row r="447" spans="1:5" s="10" customFormat="1" ht="11.25" x14ac:dyDescent="0.2">
      <c r="A447" s="17" t="s">
        <v>281</v>
      </c>
      <c r="B447" s="11" t="s">
        <v>759</v>
      </c>
      <c r="C447" s="19">
        <v>0</v>
      </c>
      <c r="D447" s="19">
        <v>3317.6830800000002</v>
      </c>
      <c r="E447" s="27">
        <v>0</v>
      </c>
    </row>
    <row r="448" spans="1:5" s="10" customFormat="1" ht="22.5" x14ac:dyDescent="0.2">
      <c r="A448" s="17" t="s">
        <v>282</v>
      </c>
      <c r="B448" s="11" t="s">
        <v>760</v>
      </c>
      <c r="C448" s="19">
        <v>0</v>
      </c>
      <c r="D448" s="19">
        <v>3286.60079</v>
      </c>
      <c r="E448" s="27">
        <v>0</v>
      </c>
    </row>
    <row r="449" spans="1:5" s="10" customFormat="1" ht="11.25" x14ac:dyDescent="0.2">
      <c r="A449" s="17" t="s">
        <v>283</v>
      </c>
      <c r="B449" s="11" t="s">
        <v>761</v>
      </c>
      <c r="C449" s="19">
        <v>0</v>
      </c>
      <c r="D449" s="19">
        <v>-21.027709999999999</v>
      </c>
      <c r="E449" s="27">
        <v>0</v>
      </c>
    </row>
    <row r="450" spans="1:5" s="10" customFormat="1" ht="22.5" x14ac:dyDescent="0.2">
      <c r="A450" s="17" t="s">
        <v>1214</v>
      </c>
      <c r="B450" s="11" t="s">
        <v>1289</v>
      </c>
      <c r="C450" s="19">
        <v>0</v>
      </c>
      <c r="D450" s="19">
        <v>19.15897</v>
      </c>
      <c r="E450" s="27">
        <v>0</v>
      </c>
    </row>
    <row r="451" spans="1:5" s="10" customFormat="1" ht="22.5" x14ac:dyDescent="0.2">
      <c r="A451" s="17" t="s">
        <v>284</v>
      </c>
      <c r="B451" s="11" t="s">
        <v>762</v>
      </c>
      <c r="C451" s="19">
        <v>0</v>
      </c>
      <c r="D451" s="19">
        <v>18.775500000000001</v>
      </c>
      <c r="E451" s="27">
        <v>0</v>
      </c>
    </row>
    <row r="452" spans="1:5" s="10" customFormat="1" ht="11.25" x14ac:dyDescent="0.2">
      <c r="A452" s="17" t="s">
        <v>285</v>
      </c>
      <c r="B452" s="11" t="s">
        <v>763</v>
      </c>
      <c r="C452" s="19">
        <v>0</v>
      </c>
      <c r="D452" s="19">
        <v>10.413260000000001</v>
      </c>
      <c r="E452" s="27">
        <v>0</v>
      </c>
    </row>
    <row r="453" spans="1:5" s="10" customFormat="1" ht="11.25" x14ac:dyDescent="0.2">
      <c r="A453" s="17" t="s">
        <v>1104</v>
      </c>
      <c r="B453" s="11" t="s">
        <v>1111</v>
      </c>
      <c r="C453" s="19">
        <v>0</v>
      </c>
      <c r="D453" s="19">
        <v>3.76227</v>
      </c>
      <c r="E453" s="27">
        <v>0</v>
      </c>
    </row>
    <row r="454" spans="1:5" s="10" customFormat="1" ht="11.25" x14ac:dyDescent="0.2">
      <c r="A454" s="17" t="s">
        <v>286</v>
      </c>
      <c r="B454" s="11" t="s">
        <v>764</v>
      </c>
      <c r="C454" s="19">
        <v>1911.74</v>
      </c>
      <c r="D454" s="19">
        <v>1286.4499499999999</v>
      </c>
      <c r="E454" s="27">
        <f t="shared" si="5"/>
        <v>67.292097774802002</v>
      </c>
    </row>
    <row r="455" spans="1:5" s="10" customFormat="1" ht="11.25" x14ac:dyDescent="0.2">
      <c r="A455" s="17" t="s">
        <v>287</v>
      </c>
      <c r="B455" s="11" t="s">
        <v>765</v>
      </c>
      <c r="C455" s="19">
        <v>62.7</v>
      </c>
      <c r="D455" s="19">
        <v>486.13033000000001</v>
      </c>
      <c r="E455" s="27" t="s">
        <v>1461</v>
      </c>
    </row>
    <row r="456" spans="1:5" s="10" customFormat="1" ht="11.25" x14ac:dyDescent="0.2">
      <c r="A456" s="17" t="s">
        <v>288</v>
      </c>
      <c r="B456" s="11" t="s">
        <v>766</v>
      </c>
      <c r="C456" s="19">
        <v>86.3</v>
      </c>
      <c r="D456" s="19">
        <v>25.907360000000001</v>
      </c>
      <c r="E456" s="27">
        <f t="shared" si="5"/>
        <v>30.020115874855158</v>
      </c>
    </row>
    <row r="457" spans="1:5" s="10" customFormat="1" ht="11.25" x14ac:dyDescent="0.2">
      <c r="A457" s="17" t="s">
        <v>1215</v>
      </c>
      <c r="B457" s="11" t="s">
        <v>1290</v>
      </c>
      <c r="C457" s="19">
        <v>1404.72</v>
      </c>
      <c r="D457" s="19">
        <v>300</v>
      </c>
      <c r="E457" s="27">
        <f t="shared" si="5"/>
        <v>21.356569280710747</v>
      </c>
    </row>
    <row r="458" spans="1:5" s="10" customFormat="1" ht="11.25" x14ac:dyDescent="0.2">
      <c r="A458" s="17" t="s">
        <v>1634</v>
      </c>
      <c r="B458" s="11" t="s">
        <v>1669</v>
      </c>
      <c r="C458" s="19">
        <v>0</v>
      </c>
      <c r="D458" s="19">
        <v>437.52153999999996</v>
      </c>
      <c r="E458" s="27">
        <v>0</v>
      </c>
    </row>
    <row r="459" spans="1:5" s="10" customFormat="1" ht="11.25" x14ac:dyDescent="0.2">
      <c r="A459" s="17" t="s">
        <v>289</v>
      </c>
      <c r="B459" s="11" t="s">
        <v>767</v>
      </c>
      <c r="C459" s="19">
        <v>358.02</v>
      </c>
      <c r="D459" s="19">
        <v>36.890720000000002</v>
      </c>
      <c r="E459" s="27">
        <f t="shared" si="5"/>
        <v>10.304094743310431</v>
      </c>
    </row>
    <row r="460" spans="1:5" s="10" customFormat="1" ht="11.25" x14ac:dyDescent="0.2">
      <c r="A460" s="17" t="s">
        <v>290</v>
      </c>
      <c r="B460" s="11" t="s">
        <v>768</v>
      </c>
      <c r="C460" s="19">
        <v>658.45</v>
      </c>
      <c r="D460" s="19">
        <v>129.59</v>
      </c>
      <c r="E460" s="27">
        <f t="shared" si="5"/>
        <v>19.681069177614095</v>
      </c>
    </row>
    <row r="461" spans="1:5" s="10" customFormat="1" ht="22.5" x14ac:dyDescent="0.2">
      <c r="A461" s="17" t="s">
        <v>291</v>
      </c>
      <c r="B461" s="11" t="s">
        <v>769</v>
      </c>
      <c r="C461" s="19">
        <v>658.45</v>
      </c>
      <c r="D461" s="19">
        <v>129.59</v>
      </c>
      <c r="E461" s="27">
        <f t="shared" si="5"/>
        <v>19.681069177614095</v>
      </c>
    </row>
    <row r="462" spans="1:5" s="10" customFormat="1" ht="11.25" x14ac:dyDescent="0.2">
      <c r="A462" s="17" t="s">
        <v>1216</v>
      </c>
      <c r="B462" s="11" t="s">
        <v>1291</v>
      </c>
      <c r="C462" s="19">
        <v>38215.884590000001</v>
      </c>
      <c r="D462" s="19">
        <v>4168.2660800000003</v>
      </c>
      <c r="E462" s="27">
        <f t="shared" si="5"/>
        <v>10.907155819417341</v>
      </c>
    </row>
    <row r="463" spans="1:5" s="10" customFormat="1" ht="11.25" x14ac:dyDescent="0.2">
      <c r="A463" s="17" t="s">
        <v>1217</v>
      </c>
      <c r="B463" s="11" t="s">
        <v>1292</v>
      </c>
      <c r="C463" s="19">
        <v>13058.25459</v>
      </c>
      <c r="D463" s="19">
        <v>730.1327</v>
      </c>
      <c r="E463" s="27">
        <f t="shared" si="5"/>
        <v>5.5913498620185802</v>
      </c>
    </row>
    <row r="464" spans="1:5" s="10" customFormat="1" ht="11.25" x14ac:dyDescent="0.2">
      <c r="A464" s="17" t="s">
        <v>1218</v>
      </c>
      <c r="B464" s="11" t="s">
        <v>1293</v>
      </c>
      <c r="C464" s="19">
        <v>8102.53</v>
      </c>
      <c r="D464" s="19">
        <v>1301.5447799999999</v>
      </c>
      <c r="E464" s="27">
        <f t="shared" si="5"/>
        <v>16.063436729021678</v>
      </c>
    </row>
    <row r="465" spans="1:8" s="10" customFormat="1" ht="11.25" x14ac:dyDescent="0.2">
      <c r="A465" s="17" t="s">
        <v>1219</v>
      </c>
      <c r="B465" s="11" t="s">
        <v>1294</v>
      </c>
      <c r="C465" s="19">
        <v>10418.799999999999</v>
      </c>
      <c r="D465" s="19">
        <v>1817.7886000000001</v>
      </c>
      <c r="E465" s="27">
        <f t="shared" si="5"/>
        <v>17.447197373977811</v>
      </c>
    </row>
    <row r="466" spans="1:8" s="10" customFormat="1" ht="11.25" x14ac:dyDescent="0.2">
      <c r="A466" s="17" t="s">
        <v>1220</v>
      </c>
      <c r="B466" s="11" t="s">
        <v>1295</v>
      </c>
      <c r="C466" s="19">
        <v>6636.3</v>
      </c>
      <c r="D466" s="19">
        <v>318.8</v>
      </c>
      <c r="E466" s="27">
        <f t="shared" si="5"/>
        <v>4.8038816810572156</v>
      </c>
    </row>
    <row r="467" spans="1:8" s="10" customFormat="1" ht="45" x14ac:dyDescent="0.2">
      <c r="A467" s="17" t="s">
        <v>1721</v>
      </c>
      <c r="B467" s="11" t="s">
        <v>1775</v>
      </c>
      <c r="C467" s="19">
        <v>0</v>
      </c>
      <c r="D467" s="19">
        <v>28.8</v>
      </c>
      <c r="E467" s="27">
        <v>0</v>
      </c>
    </row>
    <row r="468" spans="1:8" s="10" customFormat="1" ht="45" x14ac:dyDescent="0.2">
      <c r="A468" s="17" t="s">
        <v>1722</v>
      </c>
      <c r="B468" s="11" t="s">
        <v>1776</v>
      </c>
      <c r="C468" s="19">
        <v>0</v>
      </c>
      <c r="D468" s="19">
        <v>28.8</v>
      </c>
      <c r="E468" s="27">
        <v>0</v>
      </c>
    </row>
    <row r="469" spans="1:8" s="16" customFormat="1" ht="11.25" x14ac:dyDescent="0.2">
      <c r="A469" s="24" t="s">
        <v>292</v>
      </c>
      <c r="B469" s="15" t="s">
        <v>770</v>
      </c>
      <c r="C469" s="21">
        <f>C470+C688+C694+C706+C723+C755</f>
        <v>29270121.396850012</v>
      </c>
      <c r="D469" s="21">
        <v>8092144.4117900003</v>
      </c>
      <c r="E469" s="20">
        <f t="shared" si="5"/>
        <v>27.646432695222302</v>
      </c>
      <c r="F469" s="19">
        <v>27965217.046939999</v>
      </c>
      <c r="G469" s="28">
        <f>C469-F469</f>
        <v>1304904.3499100134</v>
      </c>
    </row>
    <row r="470" spans="1:8" s="10" customFormat="1" ht="21.75" x14ac:dyDescent="0.2">
      <c r="A470" s="24" t="s">
        <v>293</v>
      </c>
      <c r="B470" s="15" t="s">
        <v>771</v>
      </c>
      <c r="C470" s="21">
        <f>C471+C478+C608+C646</f>
        <v>28526204.329540011</v>
      </c>
      <c r="D470" s="21">
        <v>7335400.0039399993</v>
      </c>
      <c r="E470" s="20">
        <f t="shared" si="5"/>
        <v>25.714602332648589</v>
      </c>
      <c r="F470" s="19">
        <v>27223506.356090002</v>
      </c>
      <c r="G470" s="26">
        <f>C470-F470</f>
        <v>1302697.9734500088</v>
      </c>
      <c r="H470" s="26"/>
    </row>
    <row r="471" spans="1:8" s="10" customFormat="1" ht="11.25" x14ac:dyDescent="0.2">
      <c r="A471" s="17" t="s">
        <v>294</v>
      </c>
      <c r="B471" s="11" t="s">
        <v>772</v>
      </c>
      <c r="C471" s="19">
        <v>6374533.5</v>
      </c>
      <c r="D471" s="19">
        <v>2656056</v>
      </c>
      <c r="E471" s="27">
        <f t="shared" si="5"/>
        <v>41.666672549450091</v>
      </c>
    </row>
    <row r="472" spans="1:8" s="10" customFormat="1" ht="11.25" x14ac:dyDescent="0.2">
      <c r="A472" s="17" t="s">
        <v>295</v>
      </c>
      <c r="B472" s="11" t="s">
        <v>773</v>
      </c>
      <c r="C472" s="19">
        <v>5015006.5</v>
      </c>
      <c r="D472" s="19">
        <v>2089585</v>
      </c>
      <c r="E472" s="27">
        <f t="shared" si="5"/>
        <v>41.666645895673312</v>
      </c>
    </row>
    <row r="473" spans="1:8" s="10" customFormat="1" ht="22.5" x14ac:dyDescent="0.2">
      <c r="A473" s="17" t="s">
        <v>296</v>
      </c>
      <c r="B473" s="11" t="s">
        <v>774</v>
      </c>
      <c r="C473" s="19">
        <v>5015006.5</v>
      </c>
      <c r="D473" s="19">
        <v>2089585</v>
      </c>
      <c r="E473" s="27">
        <f t="shared" ref="E473:E536" si="6">D473/C473*100</f>
        <v>41.666645895673312</v>
      </c>
    </row>
    <row r="474" spans="1:8" s="10" customFormat="1" ht="22.5" x14ac:dyDescent="0.2">
      <c r="A474" s="17" t="s">
        <v>297</v>
      </c>
      <c r="B474" s="11" t="s">
        <v>775</v>
      </c>
      <c r="C474" s="19">
        <v>1143910</v>
      </c>
      <c r="D474" s="19">
        <v>476630</v>
      </c>
      <c r="E474" s="27">
        <f t="shared" si="6"/>
        <v>41.66673951622068</v>
      </c>
    </row>
    <row r="475" spans="1:8" s="10" customFormat="1" ht="33.75" x14ac:dyDescent="0.2">
      <c r="A475" s="17" t="s">
        <v>298</v>
      </c>
      <c r="B475" s="11" t="s">
        <v>776</v>
      </c>
      <c r="C475" s="19">
        <v>1143910</v>
      </c>
      <c r="D475" s="19">
        <v>476630</v>
      </c>
      <c r="E475" s="27">
        <f t="shared" si="6"/>
        <v>41.66673951622068</v>
      </c>
    </row>
    <row r="476" spans="1:8" s="10" customFormat="1" ht="33.75" x14ac:dyDescent="0.2">
      <c r="A476" s="17" t="s">
        <v>299</v>
      </c>
      <c r="B476" s="11" t="s">
        <v>777</v>
      </c>
      <c r="C476" s="19">
        <v>215617</v>
      </c>
      <c r="D476" s="19">
        <v>89841</v>
      </c>
      <c r="E476" s="27">
        <f t="shared" si="6"/>
        <v>41.666937208105118</v>
      </c>
    </row>
    <row r="477" spans="1:8" s="10" customFormat="1" ht="33.75" x14ac:dyDescent="0.2">
      <c r="A477" s="17" t="s">
        <v>300</v>
      </c>
      <c r="B477" s="11" t="s">
        <v>778</v>
      </c>
      <c r="C477" s="19">
        <v>215617</v>
      </c>
      <c r="D477" s="19">
        <v>89841</v>
      </c>
      <c r="E477" s="27">
        <f t="shared" si="6"/>
        <v>41.666937208105118</v>
      </c>
    </row>
    <row r="478" spans="1:8" s="10" customFormat="1" ht="22.5" x14ac:dyDescent="0.2">
      <c r="A478" s="17" t="s">
        <v>301</v>
      </c>
      <c r="B478" s="11" t="s">
        <v>779</v>
      </c>
      <c r="C478" s="19">
        <f>C479+C482+C484+C486+C488+C490+C491+C493+C494+C495+C497+C499+C501+C503+C505+C507+C509+C511+C513+C515+C517+C519+C521+C523+C525+C527+C529+C531+C533+C535+C536+C538+C540+C542+C544+C546+C547+C548+C549+C550+C552+C554+C556+C558+C561+C563+C565+C567+C569+C571+C573+C575+C577+C579+C580+C581+C583+C585+C586+C588+C590+C592+C594+C596+C597+C599+C601+C603+C605</f>
        <v>12506924.856090007</v>
      </c>
      <c r="D478" s="19">
        <v>2315605.9721399997</v>
      </c>
      <c r="E478" s="27">
        <f t="shared" si="6"/>
        <v>18.514590906912339</v>
      </c>
      <c r="F478" s="10">
        <v>12410032.45609</v>
      </c>
      <c r="G478" s="26">
        <f>C478-F478</f>
        <v>96892.400000007823</v>
      </c>
    </row>
    <row r="479" spans="1:8" s="10" customFormat="1" ht="22.5" x14ac:dyDescent="0.2">
      <c r="A479" s="17" t="s">
        <v>1723</v>
      </c>
      <c r="B479" s="11" t="s">
        <v>1777</v>
      </c>
      <c r="C479" s="19">
        <v>425464.5</v>
      </c>
      <c r="D479" s="19">
        <v>0</v>
      </c>
      <c r="E479" s="27">
        <f t="shared" si="6"/>
        <v>0</v>
      </c>
    </row>
    <row r="480" spans="1:8" s="10" customFormat="1" ht="22.5" x14ac:dyDescent="0.2">
      <c r="A480" s="17" t="s">
        <v>1724</v>
      </c>
      <c r="B480" s="11" t="s">
        <v>1778</v>
      </c>
      <c r="C480" s="19">
        <v>423764.5</v>
      </c>
      <c r="D480" s="19">
        <v>0</v>
      </c>
      <c r="E480" s="27">
        <f t="shared" si="6"/>
        <v>0</v>
      </c>
    </row>
    <row r="481" spans="1:5" s="10" customFormat="1" ht="22.5" x14ac:dyDescent="0.2">
      <c r="A481" s="17" t="s">
        <v>1725</v>
      </c>
      <c r="B481" s="11" t="s">
        <v>1779</v>
      </c>
      <c r="C481" s="19">
        <v>1700</v>
      </c>
      <c r="D481" s="19">
        <v>0</v>
      </c>
      <c r="E481" s="27">
        <f t="shared" si="6"/>
        <v>0</v>
      </c>
    </row>
    <row r="482" spans="1:5" s="16" customFormat="1" ht="11.25" x14ac:dyDescent="0.2">
      <c r="A482" s="17" t="s">
        <v>302</v>
      </c>
      <c r="B482" s="11" t="s">
        <v>780</v>
      </c>
      <c r="C482" s="19">
        <v>300695.40000000002</v>
      </c>
      <c r="D482" s="19">
        <v>77425.727859999999</v>
      </c>
      <c r="E482" s="27">
        <f t="shared" si="6"/>
        <v>25.748890026252479</v>
      </c>
    </row>
    <row r="483" spans="1:5" s="16" customFormat="1" ht="22.5" x14ac:dyDescent="0.2">
      <c r="A483" s="17" t="s">
        <v>303</v>
      </c>
      <c r="B483" s="11" t="s">
        <v>781</v>
      </c>
      <c r="C483" s="19">
        <v>300695.40000000002</v>
      </c>
      <c r="D483" s="19">
        <v>77425.727859999999</v>
      </c>
      <c r="E483" s="27">
        <f t="shared" si="6"/>
        <v>25.748890026252479</v>
      </c>
    </row>
    <row r="484" spans="1:5" s="10" customFormat="1" ht="33.75" x14ac:dyDescent="0.2">
      <c r="A484" s="17" t="s">
        <v>1478</v>
      </c>
      <c r="B484" s="11" t="s">
        <v>1548</v>
      </c>
      <c r="C484" s="19">
        <v>117639.3</v>
      </c>
      <c r="D484" s="19">
        <v>316.96845999999999</v>
      </c>
      <c r="E484" s="27">
        <f t="shared" si="6"/>
        <v>0.26944096063135364</v>
      </c>
    </row>
    <row r="485" spans="1:5" s="10" customFormat="1" ht="33.75" x14ac:dyDescent="0.2">
      <c r="A485" s="17" t="s">
        <v>1479</v>
      </c>
      <c r="B485" s="11" t="s">
        <v>1549</v>
      </c>
      <c r="C485" s="19">
        <v>117639.3</v>
      </c>
      <c r="D485" s="19">
        <v>316.96845999999999</v>
      </c>
      <c r="E485" s="27">
        <f t="shared" si="6"/>
        <v>0.26944096063135364</v>
      </c>
    </row>
    <row r="486" spans="1:5" s="10" customFormat="1" ht="22.5" x14ac:dyDescent="0.2">
      <c r="A486" s="17" t="s">
        <v>1480</v>
      </c>
      <c r="B486" s="11" t="s">
        <v>1550</v>
      </c>
      <c r="C486" s="19">
        <v>4005.3</v>
      </c>
      <c r="D486" s="19">
        <v>0</v>
      </c>
      <c r="E486" s="27">
        <f t="shared" si="6"/>
        <v>0</v>
      </c>
    </row>
    <row r="487" spans="1:5" s="10" customFormat="1" ht="22.5" x14ac:dyDescent="0.2">
      <c r="A487" s="17" t="s">
        <v>1481</v>
      </c>
      <c r="B487" s="11" t="s">
        <v>1551</v>
      </c>
      <c r="C487" s="19">
        <v>4005.3</v>
      </c>
      <c r="D487" s="19">
        <v>0</v>
      </c>
      <c r="E487" s="27">
        <f t="shared" si="6"/>
        <v>0</v>
      </c>
    </row>
    <row r="488" spans="1:5" s="10" customFormat="1" ht="22.5" x14ac:dyDescent="0.2">
      <c r="A488" s="17" t="s">
        <v>1482</v>
      </c>
      <c r="B488" s="11" t="s">
        <v>1552</v>
      </c>
      <c r="C488" s="19">
        <v>25025</v>
      </c>
      <c r="D488" s="19">
        <v>0</v>
      </c>
      <c r="E488" s="27">
        <f t="shared" si="6"/>
        <v>0</v>
      </c>
    </row>
    <row r="489" spans="1:5" s="10" customFormat="1" ht="33.75" x14ac:dyDescent="0.2">
      <c r="A489" s="17" t="s">
        <v>1483</v>
      </c>
      <c r="B489" s="11" t="s">
        <v>1553</v>
      </c>
      <c r="C489" s="19">
        <v>25025</v>
      </c>
      <c r="D489" s="19">
        <v>0</v>
      </c>
      <c r="E489" s="27">
        <f t="shared" si="6"/>
        <v>0</v>
      </c>
    </row>
    <row r="490" spans="1:5" s="16" customFormat="1" ht="33.75" x14ac:dyDescent="0.2">
      <c r="A490" s="17" t="s">
        <v>304</v>
      </c>
      <c r="B490" s="11" t="s">
        <v>782</v>
      </c>
      <c r="C490" s="19">
        <v>444</v>
      </c>
      <c r="D490" s="19">
        <v>0</v>
      </c>
      <c r="E490" s="27">
        <f t="shared" si="6"/>
        <v>0</v>
      </c>
    </row>
    <row r="491" spans="1:5" s="10" customFormat="1" ht="45" x14ac:dyDescent="0.2">
      <c r="A491" s="17" t="s">
        <v>305</v>
      </c>
      <c r="B491" s="11" t="s">
        <v>783</v>
      </c>
      <c r="C491" s="19">
        <v>6023.5</v>
      </c>
      <c r="D491" s="19">
        <v>2856.3710899999996</v>
      </c>
      <c r="E491" s="27">
        <f t="shared" si="6"/>
        <v>47.420454719017172</v>
      </c>
    </row>
    <row r="492" spans="1:5" s="10" customFormat="1" ht="45" x14ac:dyDescent="0.2">
      <c r="A492" s="17" t="s">
        <v>306</v>
      </c>
      <c r="B492" s="11" t="s">
        <v>784</v>
      </c>
      <c r="C492" s="19">
        <v>6023.5</v>
      </c>
      <c r="D492" s="19">
        <v>2856.3710899999996</v>
      </c>
      <c r="E492" s="27">
        <f t="shared" si="6"/>
        <v>47.420454719017172</v>
      </c>
    </row>
    <row r="493" spans="1:5" s="10" customFormat="1" ht="45" x14ac:dyDescent="0.2">
      <c r="A493" s="17" t="s">
        <v>307</v>
      </c>
      <c r="B493" s="11" t="s">
        <v>785</v>
      </c>
      <c r="C493" s="19">
        <v>59549.7</v>
      </c>
      <c r="D493" s="19">
        <v>0</v>
      </c>
      <c r="E493" s="27">
        <f t="shared" si="6"/>
        <v>0</v>
      </c>
    </row>
    <row r="494" spans="1:5" s="10" customFormat="1" ht="33.75" x14ac:dyDescent="0.2">
      <c r="A494" s="17" t="s">
        <v>308</v>
      </c>
      <c r="B494" s="11" t="s">
        <v>786</v>
      </c>
      <c r="C494" s="19">
        <v>888716.6</v>
      </c>
      <c r="D494" s="19">
        <v>313046.60358999996</v>
      </c>
      <c r="E494" s="27">
        <f t="shared" si="6"/>
        <v>35.224570306214595</v>
      </c>
    </row>
    <row r="495" spans="1:5" s="10" customFormat="1" ht="45" x14ac:dyDescent="0.2">
      <c r="A495" s="17" t="s">
        <v>309</v>
      </c>
      <c r="B495" s="11" t="s">
        <v>787</v>
      </c>
      <c r="C495" s="19">
        <v>4207.5</v>
      </c>
      <c r="D495" s="19">
        <v>769.21132999999998</v>
      </c>
      <c r="E495" s="27">
        <f t="shared" si="6"/>
        <v>18.281909209744505</v>
      </c>
    </row>
    <row r="496" spans="1:5" s="10" customFormat="1" ht="56.25" x14ac:dyDescent="0.2">
      <c r="A496" s="17" t="s">
        <v>310</v>
      </c>
      <c r="B496" s="11" t="s">
        <v>788</v>
      </c>
      <c r="C496" s="19">
        <v>4207.5</v>
      </c>
      <c r="D496" s="19">
        <v>769.21132999999998</v>
      </c>
      <c r="E496" s="27">
        <f t="shared" si="6"/>
        <v>18.281909209744505</v>
      </c>
    </row>
    <row r="497" spans="1:5" s="10" customFormat="1" ht="33.75" x14ac:dyDescent="0.2">
      <c r="A497" s="17" t="s">
        <v>311</v>
      </c>
      <c r="B497" s="11" t="s">
        <v>789</v>
      </c>
      <c r="C497" s="19">
        <v>9085.1</v>
      </c>
      <c r="D497" s="19">
        <v>0</v>
      </c>
      <c r="E497" s="27">
        <f t="shared" si="6"/>
        <v>0</v>
      </c>
    </row>
    <row r="498" spans="1:5" s="10" customFormat="1" ht="33.75" x14ac:dyDescent="0.2">
      <c r="A498" s="17" t="s">
        <v>312</v>
      </c>
      <c r="B498" s="11" t="s">
        <v>790</v>
      </c>
      <c r="C498" s="19">
        <v>9085.1</v>
      </c>
      <c r="D498" s="19">
        <v>0</v>
      </c>
      <c r="E498" s="27">
        <f t="shared" si="6"/>
        <v>0</v>
      </c>
    </row>
    <row r="499" spans="1:5" s="10" customFormat="1" ht="45" x14ac:dyDescent="0.2">
      <c r="A499" s="17" t="s">
        <v>1484</v>
      </c>
      <c r="B499" s="11" t="s">
        <v>791</v>
      </c>
      <c r="C499" s="19">
        <v>163061.20000000001</v>
      </c>
      <c r="D499" s="19">
        <v>10670</v>
      </c>
      <c r="E499" s="27">
        <f t="shared" si="6"/>
        <v>6.5435554258155824</v>
      </c>
    </row>
    <row r="500" spans="1:5" s="10" customFormat="1" ht="45" x14ac:dyDescent="0.2">
      <c r="A500" s="17" t="s">
        <v>1485</v>
      </c>
      <c r="B500" s="11" t="s">
        <v>792</v>
      </c>
      <c r="C500" s="19">
        <v>163061.20000000001</v>
      </c>
      <c r="D500" s="19">
        <v>10670</v>
      </c>
      <c r="E500" s="27">
        <f t="shared" si="6"/>
        <v>6.5435554258155824</v>
      </c>
    </row>
    <row r="501" spans="1:5" s="10" customFormat="1" ht="67.5" x14ac:dyDescent="0.2">
      <c r="A501" s="17" t="s">
        <v>1221</v>
      </c>
      <c r="B501" s="11" t="s">
        <v>793</v>
      </c>
      <c r="C501" s="19">
        <v>34637.5</v>
      </c>
      <c r="D501" s="19">
        <v>0</v>
      </c>
      <c r="E501" s="27">
        <f t="shared" si="6"/>
        <v>0</v>
      </c>
    </row>
    <row r="502" spans="1:5" s="16" customFormat="1" ht="67.5" x14ac:dyDescent="0.2">
      <c r="A502" s="17" t="s">
        <v>1222</v>
      </c>
      <c r="B502" s="11" t="s">
        <v>794</v>
      </c>
      <c r="C502" s="19">
        <v>34637.5</v>
      </c>
      <c r="D502" s="19">
        <v>0</v>
      </c>
      <c r="E502" s="27">
        <f t="shared" si="6"/>
        <v>0</v>
      </c>
    </row>
    <row r="503" spans="1:5" s="10" customFormat="1" ht="45" x14ac:dyDescent="0.2">
      <c r="A503" s="17" t="s">
        <v>1223</v>
      </c>
      <c r="B503" s="11" t="s">
        <v>795</v>
      </c>
      <c r="C503" s="19">
        <v>136951.5</v>
      </c>
      <c r="D503" s="19">
        <v>0</v>
      </c>
      <c r="E503" s="27">
        <f t="shared" si="6"/>
        <v>0</v>
      </c>
    </row>
    <row r="504" spans="1:5" s="10" customFormat="1" ht="45" x14ac:dyDescent="0.2">
      <c r="A504" s="17" t="s">
        <v>1224</v>
      </c>
      <c r="B504" s="11" t="s">
        <v>796</v>
      </c>
      <c r="C504" s="19">
        <v>136951.5</v>
      </c>
      <c r="D504" s="19">
        <v>0</v>
      </c>
      <c r="E504" s="27">
        <f t="shared" si="6"/>
        <v>0</v>
      </c>
    </row>
    <row r="505" spans="1:5" s="10" customFormat="1" ht="11.25" x14ac:dyDescent="0.2">
      <c r="A505" s="17" t="s">
        <v>1486</v>
      </c>
      <c r="B505" s="11" t="s">
        <v>1554</v>
      </c>
      <c r="C505" s="19">
        <v>20800.900000000001</v>
      </c>
      <c r="D505" s="19">
        <v>4909.4706100000003</v>
      </c>
      <c r="E505" s="27">
        <f t="shared" si="6"/>
        <v>23.602202837377227</v>
      </c>
    </row>
    <row r="506" spans="1:5" s="10" customFormat="1" ht="22.5" x14ac:dyDescent="0.2">
      <c r="A506" s="17" t="s">
        <v>1487</v>
      </c>
      <c r="B506" s="11" t="s">
        <v>1555</v>
      </c>
      <c r="C506" s="19">
        <v>20800.900000000001</v>
      </c>
      <c r="D506" s="19">
        <v>4909.4706100000003</v>
      </c>
      <c r="E506" s="27">
        <f t="shared" si="6"/>
        <v>23.602202837377227</v>
      </c>
    </row>
    <row r="507" spans="1:5" s="10" customFormat="1" ht="45" x14ac:dyDescent="0.2">
      <c r="A507" s="17" t="s">
        <v>313</v>
      </c>
      <c r="B507" s="11" t="s">
        <v>797</v>
      </c>
      <c r="C507" s="19">
        <v>15422.6</v>
      </c>
      <c r="D507" s="19">
        <v>10458.03622</v>
      </c>
      <c r="E507" s="27">
        <f t="shared" si="6"/>
        <v>67.809813001698799</v>
      </c>
    </row>
    <row r="508" spans="1:5" s="16" customFormat="1" ht="45" x14ac:dyDescent="0.2">
      <c r="A508" s="17" t="s">
        <v>314</v>
      </c>
      <c r="B508" s="11" t="s">
        <v>798</v>
      </c>
      <c r="C508" s="19">
        <v>15422.6</v>
      </c>
      <c r="D508" s="19">
        <v>10458.03622</v>
      </c>
      <c r="E508" s="27">
        <f t="shared" si="6"/>
        <v>67.809813001698799</v>
      </c>
    </row>
    <row r="509" spans="1:5" s="10" customFormat="1" ht="11.25" x14ac:dyDescent="0.2">
      <c r="A509" s="17" t="s">
        <v>315</v>
      </c>
      <c r="B509" s="11" t="s">
        <v>799</v>
      </c>
      <c r="C509" s="19">
        <v>53050.6</v>
      </c>
      <c r="D509" s="19">
        <v>5719.6619000000001</v>
      </c>
      <c r="E509" s="27">
        <f t="shared" si="6"/>
        <v>10.781521603902689</v>
      </c>
    </row>
    <row r="510" spans="1:5" s="10" customFormat="1" ht="22.5" x14ac:dyDescent="0.2">
      <c r="A510" s="17" t="s">
        <v>316</v>
      </c>
      <c r="B510" s="11" t="s">
        <v>800</v>
      </c>
      <c r="C510" s="19">
        <v>53050.6</v>
      </c>
      <c r="D510" s="19">
        <v>5719.6619000000001</v>
      </c>
      <c r="E510" s="27">
        <f t="shared" si="6"/>
        <v>10.781521603902689</v>
      </c>
    </row>
    <row r="511" spans="1:5" s="10" customFormat="1" ht="22.5" x14ac:dyDescent="0.2">
      <c r="A511" s="17" t="s">
        <v>317</v>
      </c>
      <c r="B511" s="11" t="s">
        <v>801</v>
      </c>
      <c r="C511" s="19">
        <v>24106.1</v>
      </c>
      <c r="D511" s="19">
        <v>0</v>
      </c>
      <c r="E511" s="27">
        <f t="shared" si="6"/>
        <v>0</v>
      </c>
    </row>
    <row r="512" spans="1:5" s="10" customFormat="1" ht="33.75" x14ac:dyDescent="0.2">
      <c r="A512" s="17" t="s">
        <v>318</v>
      </c>
      <c r="B512" s="11" t="s">
        <v>802</v>
      </c>
      <c r="C512" s="19">
        <v>24106.1</v>
      </c>
      <c r="D512" s="19">
        <v>0</v>
      </c>
      <c r="E512" s="27">
        <f t="shared" si="6"/>
        <v>0</v>
      </c>
    </row>
    <row r="513" spans="1:8" s="10" customFormat="1" ht="33.75" x14ac:dyDescent="0.2">
      <c r="A513" s="17" t="s">
        <v>1225</v>
      </c>
      <c r="B513" s="11" t="s">
        <v>803</v>
      </c>
      <c r="C513" s="19">
        <v>138361.20000000001</v>
      </c>
      <c r="D513" s="19">
        <v>2814.2187200000003</v>
      </c>
      <c r="E513" s="27">
        <f t="shared" si="6"/>
        <v>2.0339652445916916</v>
      </c>
    </row>
    <row r="514" spans="1:8" s="10" customFormat="1" ht="33.75" x14ac:dyDescent="0.2">
      <c r="A514" s="17" t="s">
        <v>1226</v>
      </c>
      <c r="B514" s="11" t="s">
        <v>804</v>
      </c>
      <c r="C514" s="19">
        <v>138361.20000000001</v>
      </c>
      <c r="D514" s="19">
        <v>2814.2187200000003</v>
      </c>
      <c r="E514" s="27">
        <f t="shared" si="6"/>
        <v>2.0339652445916916</v>
      </c>
    </row>
    <row r="515" spans="1:8" s="10" customFormat="1" ht="11.25" x14ac:dyDescent="0.2">
      <c r="A515" s="17" t="s">
        <v>319</v>
      </c>
      <c r="B515" s="11" t="s">
        <v>805</v>
      </c>
      <c r="C515" s="19">
        <v>33840.400000000001</v>
      </c>
      <c r="D515" s="19">
        <v>4071.3970299999996</v>
      </c>
      <c r="E515" s="27">
        <f t="shared" si="6"/>
        <v>12.031172888027326</v>
      </c>
    </row>
    <row r="516" spans="1:8" s="16" customFormat="1" ht="22.5" x14ac:dyDescent="0.2">
      <c r="A516" s="17" t="s">
        <v>320</v>
      </c>
      <c r="B516" s="36" t="s">
        <v>806</v>
      </c>
      <c r="C516" s="27">
        <v>33840.400000000001</v>
      </c>
      <c r="D516" s="27">
        <v>4071.3970299999996</v>
      </c>
      <c r="E516" s="27">
        <f t="shared" si="6"/>
        <v>12.031172888027326</v>
      </c>
      <c r="F516" s="33"/>
      <c r="G516" s="25"/>
      <c r="H516" s="25"/>
    </row>
    <row r="517" spans="1:8" s="16" customFormat="1" ht="22.5" x14ac:dyDescent="0.2">
      <c r="A517" s="17" t="s">
        <v>321</v>
      </c>
      <c r="B517" s="11" t="s">
        <v>807</v>
      </c>
      <c r="C517" s="19">
        <v>12780.4</v>
      </c>
      <c r="D517" s="19">
        <v>0</v>
      </c>
      <c r="E517" s="27">
        <f t="shared" si="6"/>
        <v>0</v>
      </c>
      <c r="F517" s="33"/>
      <c r="G517" s="28"/>
    </row>
    <row r="518" spans="1:8" s="16" customFormat="1" ht="33.75" x14ac:dyDescent="0.2">
      <c r="A518" s="17" t="s">
        <v>322</v>
      </c>
      <c r="B518" s="11" t="s">
        <v>808</v>
      </c>
      <c r="C518" s="19">
        <v>12780.4</v>
      </c>
      <c r="D518" s="19">
        <v>0</v>
      </c>
      <c r="E518" s="27">
        <f t="shared" si="6"/>
        <v>0</v>
      </c>
    </row>
    <row r="519" spans="1:8" s="16" customFormat="1" ht="33.75" x14ac:dyDescent="0.2">
      <c r="A519" s="17" t="s">
        <v>323</v>
      </c>
      <c r="B519" s="11" t="s">
        <v>809</v>
      </c>
      <c r="C519" s="19">
        <v>5464</v>
      </c>
      <c r="D519" s="19">
        <v>3887.75288</v>
      </c>
      <c r="E519" s="27">
        <f t="shared" si="6"/>
        <v>71.15213909224012</v>
      </c>
    </row>
    <row r="520" spans="1:8" s="10" customFormat="1" ht="33.75" x14ac:dyDescent="0.2">
      <c r="A520" s="17" t="s">
        <v>324</v>
      </c>
      <c r="B520" s="11" t="s">
        <v>810</v>
      </c>
      <c r="C520" s="19">
        <v>5464</v>
      </c>
      <c r="D520" s="19">
        <v>3887.75288</v>
      </c>
      <c r="E520" s="27">
        <f t="shared" si="6"/>
        <v>71.15213909224012</v>
      </c>
    </row>
    <row r="521" spans="1:8" s="10" customFormat="1" ht="33.75" x14ac:dyDescent="0.2">
      <c r="A521" s="17" t="s">
        <v>1488</v>
      </c>
      <c r="B521" s="11" t="s">
        <v>1556</v>
      </c>
      <c r="C521" s="19">
        <v>65703.3</v>
      </c>
      <c r="D521" s="19">
        <v>0</v>
      </c>
      <c r="E521" s="27">
        <f t="shared" si="6"/>
        <v>0</v>
      </c>
    </row>
    <row r="522" spans="1:8" s="10" customFormat="1" ht="33.75" x14ac:dyDescent="0.2">
      <c r="A522" s="17" t="s">
        <v>1489</v>
      </c>
      <c r="B522" s="11" t="s">
        <v>1557</v>
      </c>
      <c r="C522" s="19">
        <v>65703.3</v>
      </c>
      <c r="D522" s="19">
        <v>0</v>
      </c>
      <c r="E522" s="27">
        <f t="shared" si="6"/>
        <v>0</v>
      </c>
    </row>
    <row r="523" spans="1:8" s="10" customFormat="1" ht="22.5" x14ac:dyDescent="0.2">
      <c r="A523" s="17" t="s">
        <v>325</v>
      </c>
      <c r="B523" s="11" t="s">
        <v>811</v>
      </c>
      <c r="C523" s="19">
        <v>596891</v>
      </c>
      <c r="D523" s="19">
        <v>0</v>
      </c>
      <c r="E523" s="27">
        <f t="shared" si="6"/>
        <v>0</v>
      </c>
    </row>
    <row r="524" spans="1:8" s="10" customFormat="1" ht="22.5" x14ac:dyDescent="0.2">
      <c r="A524" s="17" t="s">
        <v>326</v>
      </c>
      <c r="B524" s="11" t="s">
        <v>812</v>
      </c>
      <c r="C524" s="19">
        <v>596891</v>
      </c>
      <c r="D524" s="19">
        <v>0</v>
      </c>
      <c r="E524" s="27">
        <f t="shared" si="6"/>
        <v>0</v>
      </c>
    </row>
    <row r="525" spans="1:8" s="10" customFormat="1" ht="22.5" x14ac:dyDescent="0.2">
      <c r="A525" s="17" t="s">
        <v>1490</v>
      </c>
      <c r="B525" s="11" t="s">
        <v>1558</v>
      </c>
      <c r="C525" s="19">
        <v>1929.9</v>
      </c>
      <c r="D525" s="19">
        <v>0</v>
      </c>
      <c r="E525" s="27">
        <f t="shared" si="6"/>
        <v>0</v>
      </c>
    </row>
    <row r="526" spans="1:8" s="10" customFormat="1" ht="33.75" x14ac:dyDescent="0.2">
      <c r="A526" s="17" t="s">
        <v>1491</v>
      </c>
      <c r="B526" s="11" t="s">
        <v>1559</v>
      </c>
      <c r="C526" s="19">
        <v>1929.9</v>
      </c>
      <c r="D526" s="19">
        <v>0</v>
      </c>
      <c r="E526" s="27">
        <f t="shared" si="6"/>
        <v>0</v>
      </c>
    </row>
    <row r="527" spans="1:8" s="10" customFormat="1" ht="33.75" x14ac:dyDescent="0.2">
      <c r="A527" s="17" t="s">
        <v>1806</v>
      </c>
      <c r="B527" s="11" t="s">
        <v>1829</v>
      </c>
      <c r="C527" s="19">
        <v>3397.5</v>
      </c>
      <c r="D527" s="19">
        <v>0</v>
      </c>
      <c r="E527" s="27">
        <f t="shared" si="6"/>
        <v>0</v>
      </c>
    </row>
    <row r="528" spans="1:8" s="10" customFormat="1" ht="45" x14ac:dyDescent="0.2">
      <c r="A528" s="17" t="s">
        <v>1802</v>
      </c>
      <c r="B528" s="11" t="s">
        <v>1803</v>
      </c>
      <c r="C528" s="19">
        <v>3397.5</v>
      </c>
      <c r="D528" s="19">
        <v>0</v>
      </c>
      <c r="E528" s="27">
        <f t="shared" si="6"/>
        <v>0</v>
      </c>
    </row>
    <row r="529" spans="1:5" s="16" customFormat="1" ht="56.25" x14ac:dyDescent="0.2">
      <c r="A529" s="17" t="s">
        <v>1492</v>
      </c>
      <c r="B529" s="11" t="s">
        <v>813</v>
      </c>
      <c r="C529" s="19">
        <v>7650</v>
      </c>
      <c r="D529" s="19">
        <v>0</v>
      </c>
      <c r="E529" s="27">
        <f t="shared" si="6"/>
        <v>0</v>
      </c>
    </row>
    <row r="530" spans="1:5" s="16" customFormat="1" ht="56.25" x14ac:dyDescent="0.2">
      <c r="A530" s="17" t="s">
        <v>1493</v>
      </c>
      <c r="B530" s="11" t="s">
        <v>814</v>
      </c>
      <c r="C530" s="19">
        <v>7650</v>
      </c>
      <c r="D530" s="19">
        <v>0</v>
      </c>
      <c r="E530" s="27">
        <f t="shared" si="6"/>
        <v>0</v>
      </c>
    </row>
    <row r="531" spans="1:5" s="10" customFormat="1" ht="11.25" x14ac:dyDescent="0.2">
      <c r="A531" s="17" t="s">
        <v>1227</v>
      </c>
      <c r="B531" s="11" t="s">
        <v>1296</v>
      </c>
      <c r="C531" s="19">
        <v>4850</v>
      </c>
      <c r="D531" s="19">
        <v>221.20578</v>
      </c>
      <c r="E531" s="27">
        <f t="shared" si="6"/>
        <v>4.5609439175257735</v>
      </c>
    </row>
    <row r="532" spans="1:5" s="10" customFormat="1" ht="22.5" x14ac:dyDescent="0.2">
      <c r="A532" s="17" t="s">
        <v>1228</v>
      </c>
      <c r="B532" s="11" t="s">
        <v>1297</v>
      </c>
      <c r="C532" s="19">
        <v>4850</v>
      </c>
      <c r="D532" s="19">
        <v>221.20578</v>
      </c>
      <c r="E532" s="27">
        <f t="shared" si="6"/>
        <v>4.5609439175257735</v>
      </c>
    </row>
    <row r="533" spans="1:5" s="10" customFormat="1" ht="45" x14ac:dyDescent="0.2">
      <c r="A533" s="17" t="s">
        <v>327</v>
      </c>
      <c r="B533" s="11" t="s">
        <v>815</v>
      </c>
      <c r="C533" s="19">
        <v>13338.1</v>
      </c>
      <c r="D533" s="19">
        <v>50.15</v>
      </c>
      <c r="E533" s="27">
        <f t="shared" si="6"/>
        <v>0.37599058336644647</v>
      </c>
    </row>
    <row r="534" spans="1:5" s="10" customFormat="1" ht="45" x14ac:dyDescent="0.2">
      <c r="A534" s="17" t="s">
        <v>328</v>
      </c>
      <c r="B534" s="11" t="s">
        <v>816</v>
      </c>
      <c r="C534" s="19">
        <v>13338.1</v>
      </c>
      <c r="D534" s="19">
        <v>50.15</v>
      </c>
      <c r="E534" s="27">
        <f t="shared" si="6"/>
        <v>0.37599058336644647</v>
      </c>
    </row>
    <row r="535" spans="1:5" s="10" customFormat="1" ht="22.5" x14ac:dyDescent="0.2">
      <c r="A535" s="17" t="s">
        <v>1105</v>
      </c>
      <c r="B535" s="11" t="s">
        <v>1112</v>
      </c>
      <c r="C535" s="19">
        <v>1974618.3</v>
      </c>
      <c r="D535" s="19">
        <v>841426.66880999994</v>
      </c>
      <c r="E535" s="27">
        <f t="shared" si="6"/>
        <v>42.612117430999191</v>
      </c>
    </row>
    <row r="536" spans="1:5" s="16" customFormat="1" ht="33.75" x14ac:dyDescent="0.2">
      <c r="A536" s="17" t="s">
        <v>1161</v>
      </c>
      <c r="B536" s="11" t="s">
        <v>1166</v>
      </c>
      <c r="C536" s="19">
        <v>570721.69999999995</v>
      </c>
      <c r="D536" s="19">
        <v>203141.65590000001</v>
      </c>
      <c r="E536" s="27">
        <f t="shared" si="6"/>
        <v>35.593820227967505</v>
      </c>
    </row>
    <row r="537" spans="1:5" s="10" customFormat="1" ht="45" x14ac:dyDescent="0.2">
      <c r="A537" s="17" t="s">
        <v>1169</v>
      </c>
      <c r="B537" s="11" t="s">
        <v>1298</v>
      </c>
      <c r="C537" s="19">
        <v>570721.69999999995</v>
      </c>
      <c r="D537" s="19">
        <v>203141.65590000001</v>
      </c>
      <c r="E537" s="27">
        <f t="shared" ref="E537:E600" si="7">D537/C537*100</f>
        <v>35.593820227967505</v>
      </c>
    </row>
    <row r="538" spans="1:5" s="10" customFormat="1" ht="33.75" x14ac:dyDescent="0.2">
      <c r="A538" s="17" t="s">
        <v>1494</v>
      </c>
      <c r="B538" s="11" t="s">
        <v>1560</v>
      </c>
      <c r="C538" s="19">
        <v>188648.1</v>
      </c>
      <c r="D538" s="19">
        <v>0</v>
      </c>
      <c r="E538" s="27">
        <f t="shared" si="7"/>
        <v>0</v>
      </c>
    </row>
    <row r="539" spans="1:5" s="16" customFormat="1" ht="33.75" x14ac:dyDescent="0.2">
      <c r="A539" s="17" t="s">
        <v>1495</v>
      </c>
      <c r="B539" s="11" t="s">
        <v>1561</v>
      </c>
      <c r="C539" s="19">
        <v>188648.1</v>
      </c>
      <c r="D539" s="19">
        <v>0</v>
      </c>
      <c r="E539" s="27">
        <f t="shared" si="7"/>
        <v>0</v>
      </c>
    </row>
    <row r="540" spans="1:5" s="10" customFormat="1" ht="33.75" x14ac:dyDescent="0.2">
      <c r="A540" s="17" t="s">
        <v>1496</v>
      </c>
      <c r="B540" s="11" t="s">
        <v>1562</v>
      </c>
      <c r="C540" s="19">
        <v>60343.199999999997</v>
      </c>
      <c r="D540" s="19">
        <v>16511.875260000001</v>
      </c>
      <c r="E540" s="27">
        <f t="shared" si="7"/>
        <v>27.363274171737661</v>
      </c>
    </row>
    <row r="541" spans="1:5" s="10" customFormat="1" ht="33.75" x14ac:dyDescent="0.2">
      <c r="A541" s="17" t="s">
        <v>1497</v>
      </c>
      <c r="B541" s="11" t="s">
        <v>1563</v>
      </c>
      <c r="C541" s="19">
        <v>60343.199999999997</v>
      </c>
      <c r="D541" s="19">
        <v>16511.875260000001</v>
      </c>
      <c r="E541" s="27">
        <f t="shared" si="7"/>
        <v>27.363274171737661</v>
      </c>
    </row>
    <row r="542" spans="1:5" s="10" customFormat="1" ht="22.5" x14ac:dyDescent="0.2">
      <c r="A542" s="17" t="s">
        <v>1498</v>
      </c>
      <c r="B542" s="11" t="s">
        <v>1299</v>
      </c>
      <c r="C542" s="19">
        <v>1059627.6000000001</v>
      </c>
      <c r="D542" s="19">
        <v>22241.093530000002</v>
      </c>
      <c r="E542" s="27">
        <f t="shared" si="7"/>
        <v>2.0989537767796911</v>
      </c>
    </row>
    <row r="543" spans="1:5" s="10" customFormat="1" ht="22.5" x14ac:dyDescent="0.2">
      <c r="A543" s="17" t="s">
        <v>1499</v>
      </c>
      <c r="B543" s="11" t="s">
        <v>1300</v>
      </c>
      <c r="C543" s="19">
        <v>1059627.6000000001</v>
      </c>
      <c r="D543" s="19">
        <v>22241.093530000002</v>
      </c>
      <c r="E543" s="27">
        <f t="shared" si="7"/>
        <v>2.0989537767796911</v>
      </c>
    </row>
    <row r="544" spans="1:5" s="10" customFormat="1" ht="33.75" x14ac:dyDescent="0.2">
      <c r="A544" s="17" t="s">
        <v>1500</v>
      </c>
      <c r="B544" s="11" t="s">
        <v>1564</v>
      </c>
      <c r="C544" s="19">
        <v>1364234</v>
      </c>
      <c r="D544" s="19">
        <v>0</v>
      </c>
      <c r="E544" s="27">
        <f t="shared" si="7"/>
        <v>0</v>
      </c>
    </row>
    <row r="545" spans="1:7" s="10" customFormat="1" ht="45" x14ac:dyDescent="0.2">
      <c r="A545" s="17" t="s">
        <v>1501</v>
      </c>
      <c r="B545" s="11" t="s">
        <v>1565</v>
      </c>
      <c r="C545" s="19">
        <v>1364234</v>
      </c>
      <c r="D545" s="19">
        <v>0</v>
      </c>
      <c r="E545" s="27">
        <f t="shared" si="7"/>
        <v>0</v>
      </c>
    </row>
    <row r="546" spans="1:7" s="10" customFormat="1" ht="45" x14ac:dyDescent="0.2">
      <c r="A546" s="17" t="s">
        <v>329</v>
      </c>
      <c r="B546" s="11" t="s">
        <v>817</v>
      </c>
      <c r="C546" s="19">
        <v>15955.9</v>
      </c>
      <c r="D546" s="19">
        <v>8572.3978399999996</v>
      </c>
      <c r="E546" s="27">
        <f t="shared" si="7"/>
        <v>53.725567595685611</v>
      </c>
    </row>
    <row r="547" spans="1:7" s="10" customFormat="1" ht="33.75" x14ac:dyDescent="0.2">
      <c r="A547" s="17" t="s">
        <v>1229</v>
      </c>
      <c r="B547" s="11" t="s">
        <v>1301</v>
      </c>
      <c r="C547" s="19">
        <v>234535.8</v>
      </c>
      <c r="D547" s="19">
        <v>132944.84940000001</v>
      </c>
      <c r="E547" s="27">
        <f t="shared" si="7"/>
        <v>56.684245816630131</v>
      </c>
    </row>
    <row r="548" spans="1:7" s="10" customFormat="1" ht="56.25" x14ac:dyDescent="0.2">
      <c r="A548" s="17" t="s">
        <v>1855</v>
      </c>
      <c r="B548" s="11" t="s">
        <v>1856</v>
      </c>
      <c r="C548" s="19">
        <v>3498.8</v>
      </c>
      <c r="D548" s="19">
        <v>0</v>
      </c>
      <c r="E548" s="27">
        <f t="shared" si="7"/>
        <v>0</v>
      </c>
    </row>
    <row r="549" spans="1:7" s="10" customFormat="1" ht="33.75" x14ac:dyDescent="0.2">
      <c r="A549" s="17" t="s">
        <v>330</v>
      </c>
      <c r="B549" s="11" t="s">
        <v>818</v>
      </c>
      <c r="C549" s="19">
        <v>16355.5</v>
      </c>
      <c r="D549" s="19">
        <v>12885.748369999999</v>
      </c>
      <c r="E549" s="27">
        <f t="shared" si="7"/>
        <v>78.785413897465688</v>
      </c>
    </row>
    <row r="550" spans="1:7" s="10" customFormat="1" ht="33.75" x14ac:dyDescent="0.2">
      <c r="A550" s="17" t="s">
        <v>331</v>
      </c>
      <c r="B550" s="11" t="s">
        <v>819</v>
      </c>
      <c r="C550" s="19">
        <v>2859.8</v>
      </c>
      <c r="D550" s="19">
        <v>0</v>
      </c>
      <c r="E550" s="27">
        <f t="shared" si="7"/>
        <v>0</v>
      </c>
    </row>
    <row r="551" spans="1:7" s="16" customFormat="1" ht="45" x14ac:dyDescent="0.2">
      <c r="A551" s="17" t="s">
        <v>332</v>
      </c>
      <c r="B551" s="11" t="s">
        <v>820</v>
      </c>
      <c r="C551" s="19">
        <v>2859.8</v>
      </c>
      <c r="D551" s="19">
        <v>0</v>
      </c>
      <c r="E551" s="27">
        <f t="shared" si="7"/>
        <v>0</v>
      </c>
    </row>
    <row r="552" spans="1:7" s="10" customFormat="1" ht="33.75" x14ac:dyDescent="0.2">
      <c r="A552" s="17" t="s">
        <v>333</v>
      </c>
      <c r="B552" s="11" t="s">
        <v>821</v>
      </c>
      <c r="C552" s="19">
        <v>23262.9</v>
      </c>
      <c r="D552" s="19">
        <v>5056.9258</v>
      </c>
      <c r="E552" s="27">
        <f t="shared" si="7"/>
        <v>21.73815732346354</v>
      </c>
    </row>
    <row r="553" spans="1:7" s="10" customFormat="1" ht="33.75" x14ac:dyDescent="0.2">
      <c r="A553" s="17" t="s">
        <v>334</v>
      </c>
      <c r="B553" s="11" t="s">
        <v>822</v>
      </c>
      <c r="C553" s="19">
        <v>23262.9</v>
      </c>
      <c r="D553" s="19">
        <v>5056.9258</v>
      </c>
      <c r="E553" s="27">
        <f t="shared" si="7"/>
        <v>21.73815732346354</v>
      </c>
    </row>
    <row r="554" spans="1:7" s="10" customFormat="1" ht="22.5" x14ac:dyDescent="0.2">
      <c r="A554" s="17" t="s">
        <v>335</v>
      </c>
      <c r="B554" s="11" t="s">
        <v>823</v>
      </c>
      <c r="C554" s="19">
        <v>40546</v>
      </c>
      <c r="D554" s="19">
        <v>29266.619859999999</v>
      </c>
      <c r="E554" s="27">
        <f t="shared" si="7"/>
        <v>72.18127524293395</v>
      </c>
      <c r="F554" s="19"/>
      <c r="G554" s="19"/>
    </row>
    <row r="555" spans="1:7" s="10" customFormat="1" ht="22.5" x14ac:dyDescent="0.2">
      <c r="A555" s="17" t="s">
        <v>336</v>
      </c>
      <c r="B555" s="11" t="s">
        <v>824</v>
      </c>
      <c r="C555" s="19">
        <v>40546</v>
      </c>
      <c r="D555" s="19">
        <v>29266.619859999999</v>
      </c>
      <c r="E555" s="27">
        <f t="shared" si="7"/>
        <v>72.18127524293395</v>
      </c>
      <c r="F555" s="19"/>
      <c r="G555" s="19"/>
    </row>
    <row r="556" spans="1:7" s="10" customFormat="1" ht="33.75" x14ac:dyDescent="0.2">
      <c r="A556" s="17" t="s">
        <v>337</v>
      </c>
      <c r="B556" s="11" t="s">
        <v>825</v>
      </c>
      <c r="C556" s="19">
        <v>28734.3</v>
      </c>
      <c r="D556" s="19">
        <v>6522.2759400000004</v>
      </c>
      <c r="E556" s="27">
        <f t="shared" si="7"/>
        <v>22.698572577024674</v>
      </c>
      <c r="F556" s="19"/>
      <c r="G556" s="19"/>
    </row>
    <row r="557" spans="1:7" s="10" customFormat="1" ht="33.75" x14ac:dyDescent="0.2">
      <c r="A557" s="17" t="s">
        <v>338</v>
      </c>
      <c r="B557" s="11" t="s">
        <v>826</v>
      </c>
      <c r="C557" s="19">
        <v>28734.3</v>
      </c>
      <c r="D557" s="19">
        <v>6522.2759400000004</v>
      </c>
      <c r="E557" s="27">
        <f t="shared" si="7"/>
        <v>22.698572577024674</v>
      </c>
    </row>
    <row r="558" spans="1:7" s="10" customFormat="1" ht="22.5" x14ac:dyDescent="0.2">
      <c r="A558" s="17" t="s">
        <v>339</v>
      </c>
      <c r="B558" s="11" t="s">
        <v>827</v>
      </c>
      <c r="C558" s="19">
        <v>30743.160800000001</v>
      </c>
      <c r="D558" s="19">
        <v>30743.09995</v>
      </c>
      <c r="E558" s="27">
        <f t="shared" si="7"/>
        <v>99.999802069798875</v>
      </c>
    </row>
    <row r="559" spans="1:7" s="10" customFormat="1" ht="22.5" x14ac:dyDescent="0.2">
      <c r="A559" s="17" t="s">
        <v>340</v>
      </c>
      <c r="B559" s="11" t="s">
        <v>828</v>
      </c>
      <c r="C559" s="19">
        <v>30743.1</v>
      </c>
      <c r="D559" s="19">
        <v>30743.09995</v>
      </c>
      <c r="E559" s="27">
        <f t="shared" si="7"/>
        <v>99.999999837361884</v>
      </c>
    </row>
    <row r="560" spans="1:7" s="10" customFormat="1" ht="22.5" x14ac:dyDescent="0.2">
      <c r="A560" s="17" t="s">
        <v>1726</v>
      </c>
      <c r="B560" s="11" t="s">
        <v>1780</v>
      </c>
      <c r="C560" s="19">
        <v>6.08E-2</v>
      </c>
      <c r="D560" s="19">
        <v>0</v>
      </c>
      <c r="E560" s="27">
        <f t="shared" si="7"/>
        <v>0</v>
      </c>
    </row>
    <row r="561" spans="1:5" s="10" customFormat="1" ht="22.5" x14ac:dyDescent="0.2">
      <c r="A561" s="17" t="s">
        <v>1230</v>
      </c>
      <c r="B561" s="11" t="s">
        <v>1302</v>
      </c>
      <c r="C561" s="19">
        <v>860220.3</v>
      </c>
      <c r="D561" s="19">
        <v>62714.113880000004</v>
      </c>
      <c r="E561" s="27">
        <f t="shared" si="7"/>
        <v>7.290471275788307</v>
      </c>
    </row>
    <row r="562" spans="1:5" s="10" customFormat="1" ht="33.75" x14ac:dyDescent="0.2">
      <c r="A562" s="17" t="s">
        <v>1231</v>
      </c>
      <c r="B562" s="11" t="s">
        <v>1303</v>
      </c>
      <c r="C562" s="19">
        <v>860220.3</v>
      </c>
      <c r="D562" s="19">
        <v>62714.113880000004</v>
      </c>
      <c r="E562" s="27">
        <f t="shared" si="7"/>
        <v>7.290471275788307</v>
      </c>
    </row>
    <row r="563" spans="1:5" s="10" customFormat="1" ht="33.75" x14ac:dyDescent="0.2">
      <c r="A563" s="17" t="s">
        <v>341</v>
      </c>
      <c r="B563" s="11" t="s">
        <v>829</v>
      </c>
      <c r="C563" s="19">
        <v>115971.4</v>
      </c>
      <c r="D563" s="19">
        <v>64962.4591</v>
      </c>
      <c r="E563" s="27">
        <f t="shared" si="7"/>
        <v>56.015930738095776</v>
      </c>
    </row>
    <row r="564" spans="1:5" s="16" customFormat="1" ht="33.75" x14ac:dyDescent="0.2">
      <c r="A564" s="17" t="s">
        <v>342</v>
      </c>
      <c r="B564" s="11" t="s">
        <v>830</v>
      </c>
      <c r="C564" s="19">
        <v>115971.4</v>
      </c>
      <c r="D564" s="19">
        <v>64962.4591</v>
      </c>
      <c r="E564" s="27">
        <f t="shared" si="7"/>
        <v>56.015930738095776</v>
      </c>
    </row>
    <row r="565" spans="1:5" s="10" customFormat="1" ht="22.5" x14ac:dyDescent="0.2">
      <c r="A565" s="17" t="s">
        <v>343</v>
      </c>
      <c r="B565" s="11" t="s">
        <v>831</v>
      </c>
      <c r="C565" s="19">
        <v>210850.4</v>
      </c>
      <c r="D565" s="19">
        <v>95632.222469999993</v>
      </c>
      <c r="E565" s="27">
        <f t="shared" si="7"/>
        <v>45.355485438965253</v>
      </c>
    </row>
    <row r="566" spans="1:5" s="10" customFormat="1" ht="33.75" x14ac:dyDescent="0.2">
      <c r="A566" s="17" t="s">
        <v>344</v>
      </c>
      <c r="B566" s="11" t="s">
        <v>832</v>
      </c>
      <c r="C566" s="19">
        <v>210850.4</v>
      </c>
      <c r="D566" s="19">
        <v>95632.222469999993</v>
      </c>
      <c r="E566" s="27">
        <f t="shared" si="7"/>
        <v>45.355485438965253</v>
      </c>
    </row>
    <row r="567" spans="1:5" s="10" customFormat="1" ht="11.25" x14ac:dyDescent="0.2">
      <c r="A567" s="17" t="s">
        <v>1232</v>
      </c>
      <c r="B567" s="11" t="s">
        <v>1304</v>
      </c>
      <c r="C567" s="19">
        <v>9452.7999999999993</v>
      </c>
      <c r="D567" s="19">
        <v>0</v>
      </c>
      <c r="E567" s="27">
        <f t="shared" si="7"/>
        <v>0</v>
      </c>
    </row>
    <row r="568" spans="1:5" s="10" customFormat="1" ht="22.5" x14ac:dyDescent="0.2">
      <c r="A568" s="17" t="s">
        <v>1233</v>
      </c>
      <c r="B568" s="11" t="s">
        <v>1305</v>
      </c>
      <c r="C568" s="19">
        <v>9452.7999999999993</v>
      </c>
      <c r="D568" s="19">
        <v>0</v>
      </c>
      <c r="E568" s="27">
        <f t="shared" si="7"/>
        <v>0</v>
      </c>
    </row>
    <row r="569" spans="1:5" s="16" customFormat="1" ht="22.5" x14ac:dyDescent="0.2">
      <c r="A569" s="17" t="s">
        <v>1502</v>
      </c>
      <c r="B569" s="11" t="s">
        <v>1566</v>
      </c>
      <c r="C569" s="19">
        <v>39009.5</v>
      </c>
      <c r="D569" s="19">
        <v>0</v>
      </c>
      <c r="E569" s="27">
        <f t="shared" si="7"/>
        <v>0</v>
      </c>
    </row>
    <row r="570" spans="1:5" s="10" customFormat="1" ht="22.5" x14ac:dyDescent="0.2">
      <c r="A570" s="17" t="s">
        <v>1503</v>
      </c>
      <c r="B570" s="11" t="s">
        <v>1567</v>
      </c>
      <c r="C570" s="19">
        <v>39009.5</v>
      </c>
      <c r="D570" s="19">
        <v>0</v>
      </c>
      <c r="E570" s="27">
        <f t="shared" si="7"/>
        <v>0</v>
      </c>
    </row>
    <row r="571" spans="1:5" s="10" customFormat="1" ht="22.5" x14ac:dyDescent="0.2">
      <c r="A571" s="17" t="s">
        <v>345</v>
      </c>
      <c r="B571" s="11" t="s">
        <v>833</v>
      </c>
      <c r="C571" s="19">
        <v>6347.9</v>
      </c>
      <c r="D571" s="19">
        <v>0</v>
      </c>
      <c r="E571" s="27">
        <f t="shared" si="7"/>
        <v>0</v>
      </c>
    </row>
    <row r="572" spans="1:5" s="10" customFormat="1" ht="33.75" x14ac:dyDescent="0.2">
      <c r="A572" s="17" t="s">
        <v>346</v>
      </c>
      <c r="B572" s="11" t="s">
        <v>834</v>
      </c>
      <c r="C572" s="19">
        <v>6347.9</v>
      </c>
      <c r="D572" s="19">
        <v>0</v>
      </c>
      <c r="E572" s="27">
        <f t="shared" si="7"/>
        <v>0</v>
      </c>
    </row>
    <row r="573" spans="1:5" s="10" customFormat="1" ht="11.25" x14ac:dyDescent="0.2">
      <c r="A573" s="17" t="s">
        <v>347</v>
      </c>
      <c r="B573" s="11" t="s">
        <v>835</v>
      </c>
      <c r="C573" s="19">
        <v>25377.8</v>
      </c>
      <c r="D573" s="19">
        <v>722.01668000000006</v>
      </c>
      <c r="E573" s="27">
        <f t="shared" si="7"/>
        <v>2.8450719920560492</v>
      </c>
    </row>
    <row r="574" spans="1:5" s="10" customFormat="1" ht="22.5" x14ac:dyDescent="0.2">
      <c r="A574" s="17" t="s">
        <v>348</v>
      </c>
      <c r="B574" s="11" t="s">
        <v>836</v>
      </c>
      <c r="C574" s="19">
        <v>25377.8</v>
      </c>
      <c r="D574" s="19">
        <v>722.01668000000006</v>
      </c>
      <c r="E574" s="27">
        <f t="shared" si="7"/>
        <v>2.8450719920560492</v>
      </c>
    </row>
    <row r="575" spans="1:5" s="16" customFormat="1" ht="22.5" x14ac:dyDescent="0.2">
      <c r="A575" s="17" t="s">
        <v>349</v>
      </c>
      <c r="B575" s="35" t="s">
        <v>837</v>
      </c>
      <c r="C575" s="19">
        <v>320132</v>
      </c>
      <c r="D575" s="19">
        <v>24614.655940000001</v>
      </c>
      <c r="E575" s="27">
        <f t="shared" si="7"/>
        <v>7.6889083065735386</v>
      </c>
    </row>
    <row r="576" spans="1:5" s="10" customFormat="1" ht="33.75" x14ac:dyDescent="0.2">
      <c r="A576" s="17" t="s">
        <v>350</v>
      </c>
      <c r="B576" s="11" t="s">
        <v>838</v>
      </c>
      <c r="C576" s="19">
        <v>320132</v>
      </c>
      <c r="D576" s="19">
        <v>24614.655940000001</v>
      </c>
      <c r="E576" s="27">
        <f t="shared" si="7"/>
        <v>7.6889083065735386</v>
      </c>
    </row>
    <row r="577" spans="1:7" s="10" customFormat="1" ht="45" x14ac:dyDescent="0.2">
      <c r="A577" s="17" t="s">
        <v>1234</v>
      </c>
      <c r="B577" s="11" t="s">
        <v>839</v>
      </c>
      <c r="C577" s="19">
        <v>69567.399999999994</v>
      </c>
      <c r="D577" s="19">
        <v>61799.6</v>
      </c>
      <c r="E577" s="27">
        <f t="shared" si="7"/>
        <v>88.83413782892562</v>
      </c>
    </row>
    <row r="578" spans="1:7" s="10" customFormat="1" ht="45" x14ac:dyDescent="0.2">
      <c r="A578" s="17" t="s">
        <v>1235</v>
      </c>
      <c r="B578" s="11" t="s">
        <v>840</v>
      </c>
      <c r="C578" s="19">
        <v>69567.399999999994</v>
      </c>
      <c r="D578" s="19">
        <v>61799.6</v>
      </c>
      <c r="E578" s="27">
        <f t="shared" si="7"/>
        <v>88.83413782892562</v>
      </c>
    </row>
    <row r="579" spans="1:7" s="10" customFormat="1" ht="45" x14ac:dyDescent="0.2">
      <c r="A579" s="17" t="s">
        <v>1504</v>
      </c>
      <c r="B579" s="11" t="s">
        <v>1568</v>
      </c>
      <c r="C579" s="19">
        <v>15081</v>
      </c>
      <c r="D579" s="19">
        <v>0</v>
      </c>
      <c r="E579" s="27">
        <f t="shared" si="7"/>
        <v>0</v>
      </c>
    </row>
    <row r="580" spans="1:7" s="10" customFormat="1" ht="22.5" x14ac:dyDescent="0.2">
      <c r="A580" s="17" t="s">
        <v>351</v>
      </c>
      <c r="B580" s="11" t="s">
        <v>841</v>
      </c>
      <c r="C580" s="19">
        <v>65699.399999999994</v>
      </c>
      <c r="D580" s="19">
        <v>10834.08376</v>
      </c>
      <c r="E580" s="27">
        <f t="shared" si="7"/>
        <v>16.490384630605455</v>
      </c>
    </row>
    <row r="581" spans="1:7" s="10" customFormat="1" ht="22.5" x14ac:dyDescent="0.2">
      <c r="A581" s="17" t="s">
        <v>352</v>
      </c>
      <c r="B581" s="11" t="s">
        <v>842</v>
      </c>
      <c r="C581" s="19">
        <v>349782.6</v>
      </c>
      <c r="D581" s="19">
        <v>13722.806490000001</v>
      </c>
      <c r="E581" s="27">
        <f t="shared" si="7"/>
        <v>3.9232387460096647</v>
      </c>
      <c r="F581" s="19"/>
      <c r="G581" s="26"/>
    </row>
    <row r="582" spans="1:7" s="10" customFormat="1" ht="22.5" x14ac:dyDescent="0.2">
      <c r="A582" s="17" t="s">
        <v>353</v>
      </c>
      <c r="B582" s="11" t="s">
        <v>843</v>
      </c>
      <c r="C582" s="19">
        <v>349782.6</v>
      </c>
      <c r="D582" s="19">
        <v>13722.806490000001</v>
      </c>
      <c r="E582" s="27">
        <f t="shared" si="7"/>
        <v>3.9232387460096647</v>
      </c>
      <c r="F582" s="19"/>
    </row>
    <row r="583" spans="1:7" s="10" customFormat="1" ht="22.5" x14ac:dyDescent="0.2">
      <c r="A583" s="17" t="s">
        <v>354</v>
      </c>
      <c r="B583" s="35" t="s">
        <v>844</v>
      </c>
      <c r="C583" s="19">
        <v>5986.1</v>
      </c>
      <c r="D583" s="19">
        <v>2013.68733</v>
      </c>
      <c r="E583" s="27">
        <f t="shared" si="7"/>
        <v>33.639386745961474</v>
      </c>
    </row>
    <row r="584" spans="1:7" s="16" customFormat="1" ht="22.5" x14ac:dyDescent="0.2">
      <c r="A584" s="17" t="s">
        <v>355</v>
      </c>
      <c r="B584" s="11" t="s">
        <v>845</v>
      </c>
      <c r="C584" s="19">
        <v>5986.1</v>
      </c>
      <c r="D584" s="19">
        <v>2013.68733</v>
      </c>
      <c r="E584" s="27">
        <f t="shared" si="7"/>
        <v>33.639386745961474</v>
      </c>
    </row>
    <row r="585" spans="1:7" s="10" customFormat="1" ht="45" x14ac:dyDescent="0.2">
      <c r="A585" s="17" t="s">
        <v>356</v>
      </c>
      <c r="B585" s="11" t="s">
        <v>846</v>
      </c>
      <c r="C585" s="19">
        <v>183713.1</v>
      </c>
      <c r="D585" s="19">
        <v>5328.7740300000005</v>
      </c>
      <c r="E585" s="27">
        <f t="shared" si="7"/>
        <v>2.9005955644970336</v>
      </c>
    </row>
    <row r="586" spans="1:7" s="10" customFormat="1" ht="78.75" x14ac:dyDescent="0.2">
      <c r="A586" s="17" t="s">
        <v>1236</v>
      </c>
      <c r="B586" s="11" t="s">
        <v>1306</v>
      </c>
      <c r="C586" s="19">
        <v>66186.2</v>
      </c>
      <c r="D586" s="19">
        <v>0</v>
      </c>
      <c r="E586" s="27">
        <f t="shared" si="7"/>
        <v>0</v>
      </c>
    </row>
    <row r="587" spans="1:7" s="10" customFormat="1" ht="78.75" x14ac:dyDescent="0.2">
      <c r="A587" s="17" t="s">
        <v>1237</v>
      </c>
      <c r="B587" s="11" t="s">
        <v>1307</v>
      </c>
      <c r="C587" s="19">
        <v>66186.2</v>
      </c>
      <c r="D587" s="19">
        <v>0</v>
      </c>
      <c r="E587" s="27">
        <f t="shared" si="7"/>
        <v>0</v>
      </c>
    </row>
    <row r="588" spans="1:7" s="10" customFormat="1" ht="22.5" x14ac:dyDescent="0.2">
      <c r="A588" s="17" t="s">
        <v>1505</v>
      </c>
      <c r="B588" s="11" t="s">
        <v>1569</v>
      </c>
      <c r="C588" s="19">
        <v>411.6</v>
      </c>
      <c r="D588" s="19">
        <v>0</v>
      </c>
      <c r="E588" s="27">
        <f t="shared" si="7"/>
        <v>0</v>
      </c>
    </row>
    <row r="589" spans="1:7" s="10" customFormat="1" ht="22.5" x14ac:dyDescent="0.2">
      <c r="A589" s="17" t="s">
        <v>1506</v>
      </c>
      <c r="B589" s="11" t="s">
        <v>1570</v>
      </c>
      <c r="C589" s="19">
        <v>411.6</v>
      </c>
      <c r="D589" s="19">
        <v>0</v>
      </c>
      <c r="E589" s="27">
        <f t="shared" si="7"/>
        <v>0</v>
      </c>
    </row>
    <row r="590" spans="1:7" s="10" customFormat="1" ht="22.5" x14ac:dyDescent="0.2">
      <c r="A590" s="17" t="s">
        <v>1507</v>
      </c>
      <c r="B590" s="11" t="s">
        <v>1571</v>
      </c>
      <c r="C590" s="19">
        <v>1794.3</v>
      </c>
      <c r="D590" s="19">
        <v>0</v>
      </c>
      <c r="E590" s="27">
        <f t="shared" si="7"/>
        <v>0</v>
      </c>
    </row>
    <row r="591" spans="1:7" s="10" customFormat="1" ht="22.5" x14ac:dyDescent="0.2">
      <c r="A591" s="17" t="s">
        <v>1508</v>
      </c>
      <c r="B591" s="11" t="s">
        <v>1572</v>
      </c>
      <c r="C591" s="19">
        <v>1794.3</v>
      </c>
      <c r="D591" s="19">
        <v>0</v>
      </c>
      <c r="E591" s="27">
        <f t="shared" si="7"/>
        <v>0</v>
      </c>
    </row>
    <row r="592" spans="1:7" s="10" customFormat="1" ht="22.5" x14ac:dyDescent="0.2">
      <c r="A592" s="17" t="s">
        <v>1727</v>
      </c>
      <c r="B592" s="11" t="s">
        <v>1781</v>
      </c>
      <c r="C592" s="19">
        <v>459492.6</v>
      </c>
      <c r="D592" s="19">
        <v>0</v>
      </c>
      <c r="E592" s="27">
        <f t="shared" si="7"/>
        <v>0</v>
      </c>
    </row>
    <row r="593" spans="1:7" s="10" customFormat="1" ht="22.5" x14ac:dyDescent="0.2">
      <c r="A593" s="17" t="s">
        <v>1687</v>
      </c>
      <c r="B593" s="11" t="s">
        <v>1688</v>
      </c>
      <c r="C593" s="19">
        <v>459492.6</v>
      </c>
      <c r="D593" s="19">
        <v>0</v>
      </c>
      <c r="E593" s="27">
        <f t="shared" si="7"/>
        <v>0</v>
      </c>
    </row>
    <row r="594" spans="1:7" s="10" customFormat="1" ht="22.5" x14ac:dyDescent="0.2">
      <c r="A594" s="17" t="s">
        <v>1509</v>
      </c>
      <c r="B594" s="11" t="s">
        <v>1573</v>
      </c>
      <c r="C594" s="19">
        <v>40000</v>
      </c>
      <c r="D594" s="19">
        <v>0</v>
      </c>
      <c r="E594" s="27">
        <f t="shared" si="7"/>
        <v>0</v>
      </c>
      <c r="F594" s="19"/>
      <c r="G594" s="26"/>
    </row>
    <row r="595" spans="1:7" s="10" customFormat="1" ht="22.5" x14ac:dyDescent="0.2">
      <c r="A595" s="17" t="s">
        <v>1510</v>
      </c>
      <c r="B595" s="11" t="s">
        <v>1574</v>
      </c>
      <c r="C595" s="19">
        <v>40000</v>
      </c>
      <c r="D595" s="19">
        <v>0</v>
      </c>
      <c r="E595" s="27">
        <f t="shared" si="7"/>
        <v>0</v>
      </c>
    </row>
    <row r="596" spans="1:7" s="10" customFormat="1" ht="33.75" x14ac:dyDescent="0.2">
      <c r="A596" s="17" t="s">
        <v>357</v>
      </c>
      <c r="B596" s="11" t="s">
        <v>847</v>
      </c>
      <c r="C596" s="19">
        <v>197460</v>
      </c>
      <c r="D596" s="19">
        <v>0</v>
      </c>
      <c r="E596" s="27">
        <f t="shared" si="7"/>
        <v>0</v>
      </c>
    </row>
    <row r="597" spans="1:7" s="10" customFormat="1" ht="56.25" x14ac:dyDescent="0.2">
      <c r="A597" s="17" t="s">
        <v>1238</v>
      </c>
      <c r="B597" s="11" t="s">
        <v>1308</v>
      </c>
      <c r="C597" s="19">
        <v>219903.1</v>
      </c>
      <c r="D597" s="19">
        <v>179785.93226</v>
      </c>
      <c r="E597" s="27">
        <f t="shared" si="7"/>
        <v>81.756888493159025</v>
      </c>
    </row>
    <row r="598" spans="1:7" s="10" customFormat="1" ht="56.25" x14ac:dyDescent="0.2">
      <c r="A598" s="17" t="s">
        <v>1239</v>
      </c>
      <c r="B598" s="11" t="s">
        <v>1309</v>
      </c>
      <c r="C598" s="19">
        <v>219903.1</v>
      </c>
      <c r="D598" s="19">
        <v>179785.93226</v>
      </c>
      <c r="E598" s="27">
        <f t="shared" si="7"/>
        <v>81.756888493159025</v>
      </c>
    </row>
    <row r="599" spans="1:7" s="10" customFormat="1" ht="56.25" x14ac:dyDescent="0.2">
      <c r="A599" s="17" t="s">
        <v>1511</v>
      </c>
      <c r="B599" s="11" t="s">
        <v>1459</v>
      </c>
      <c r="C599" s="19">
        <v>253499.5</v>
      </c>
      <c r="D599" s="19">
        <v>46945.63407</v>
      </c>
      <c r="E599" s="27">
        <f t="shared" si="7"/>
        <v>18.519024325491767</v>
      </c>
    </row>
    <row r="600" spans="1:7" s="10" customFormat="1" ht="56.25" x14ac:dyDescent="0.2">
      <c r="A600" s="17" t="s">
        <v>1512</v>
      </c>
      <c r="B600" s="11" t="s">
        <v>1460</v>
      </c>
      <c r="C600" s="19">
        <v>253499.5</v>
      </c>
      <c r="D600" s="19">
        <v>46945.63407</v>
      </c>
      <c r="E600" s="27">
        <f t="shared" si="7"/>
        <v>18.519024325491767</v>
      </c>
    </row>
    <row r="601" spans="1:7" s="10" customFormat="1" ht="33.75" x14ac:dyDescent="0.2">
      <c r="A601" s="17" t="s">
        <v>1513</v>
      </c>
      <c r="B601" s="11" t="s">
        <v>1575</v>
      </c>
      <c r="C601" s="19">
        <v>50285.9</v>
      </c>
      <c r="D601" s="19">
        <v>0</v>
      </c>
      <c r="E601" s="27">
        <f t="shared" ref="E601:E664" si="8">D601/C601*100</f>
        <v>0</v>
      </c>
    </row>
    <row r="602" spans="1:7" s="10" customFormat="1" ht="45" x14ac:dyDescent="0.2">
      <c r="A602" s="17" t="s">
        <v>1514</v>
      </c>
      <c r="B602" s="11" t="s">
        <v>1576</v>
      </c>
      <c r="C602" s="19">
        <v>50285.9</v>
      </c>
      <c r="D602" s="19">
        <v>0</v>
      </c>
      <c r="E602" s="27">
        <f t="shared" si="8"/>
        <v>0</v>
      </c>
      <c r="F602" s="26"/>
    </row>
    <row r="603" spans="1:7" s="10" customFormat="1" ht="33.75" x14ac:dyDescent="0.2">
      <c r="A603" s="17" t="s">
        <v>1082</v>
      </c>
      <c r="B603" s="11" t="s">
        <v>1094</v>
      </c>
      <c r="C603" s="19">
        <v>141026.4</v>
      </c>
      <c r="D603" s="19">
        <v>0</v>
      </c>
      <c r="E603" s="27">
        <f t="shared" si="8"/>
        <v>0</v>
      </c>
      <c r="F603" s="26"/>
    </row>
    <row r="604" spans="1:7" s="10" customFormat="1" ht="45" x14ac:dyDescent="0.2">
      <c r="A604" s="17" t="s">
        <v>1083</v>
      </c>
      <c r="B604" s="11" t="s">
        <v>1095</v>
      </c>
      <c r="C604" s="19">
        <v>141026.4</v>
      </c>
      <c r="D604" s="19">
        <v>0</v>
      </c>
      <c r="E604" s="27">
        <f t="shared" si="8"/>
        <v>0</v>
      </c>
      <c r="F604" s="26"/>
    </row>
    <row r="605" spans="1:7" s="10" customFormat="1" ht="11.25" x14ac:dyDescent="0.2">
      <c r="A605" s="17" t="s">
        <v>358</v>
      </c>
      <c r="B605" s="11" t="s">
        <v>848</v>
      </c>
      <c r="C605" s="19">
        <v>11896.395289999999</v>
      </c>
      <c r="D605" s="19">
        <v>0</v>
      </c>
      <c r="E605" s="27">
        <f t="shared" si="8"/>
        <v>0</v>
      </c>
    </row>
    <row r="606" spans="1:7" s="10" customFormat="1" ht="11.25" x14ac:dyDescent="0.2">
      <c r="A606" s="17" t="s">
        <v>1084</v>
      </c>
      <c r="B606" s="11" t="s">
        <v>1096</v>
      </c>
      <c r="C606" s="19">
        <v>3229.1952900000001</v>
      </c>
      <c r="D606" s="19">
        <v>0</v>
      </c>
      <c r="E606" s="27">
        <f t="shared" si="8"/>
        <v>0</v>
      </c>
    </row>
    <row r="607" spans="1:7" s="10" customFormat="1" ht="11.25" x14ac:dyDescent="0.2">
      <c r="A607" s="17" t="s">
        <v>1635</v>
      </c>
      <c r="B607" s="11" t="s">
        <v>1670</v>
      </c>
      <c r="C607" s="19">
        <v>8667.2000000000007</v>
      </c>
      <c r="D607" s="19">
        <v>0</v>
      </c>
      <c r="E607" s="27">
        <f t="shared" si="8"/>
        <v>0</v>
      </c>
    </row>
    <row r="608" spans="1:7" s="10" customFormat="1" ht="11.25" x14ac:dyDescent="0.2">
      <c r="A608" s="17" t="s">
        <v>359</v>
      </c>
      <c r="B608" s="11" t="s">
        <v>849</v>
      </c>
      <c r="C608" s="19">
        <f>C609+C611+C613+C616+C617+C618+C620+C622+C624+C626+C628+C630+C631+C633+C635+C637+C639+C641+C643+C644</f>
        <v>3378182.6000000006</v>
      </c>
      <c r="D608" s="19">
        <v>1463917.4697499999</v>
      </c>
      <c r="E608" s="27">
        <f t="shared" si="8"/>
        <v>43.33446835437492</v>
      </c>
      <c r="F608" s="10">
        <v>3375863.8</v>
      </c>
      <c r="G608" s="26">
        <f>C608-F608</f>
        <v>2318.8000000007451</v>
      </c>
    </row>
    <row r="609" spans="1:7" s="10" customFormat="1" ht="22.5" x14ac:dyDescent="0.2">
      <c r="A609" s="17" t="s">
        <v>1240</v>
      </c>
      <c r="B609" s="11" t="s">
        <v>1310</v>
      </c>
      <c r="C609" s="19">
        <v>20355.900000000001</v>
      </c>
      <c r="D609" s="19">
        <v>0</v>
      </c>
      <c r="E609" s="27">
        <f t="shared" si="8"/>
        <v>0</v>
      </c>
    </row>
    <row r="610" spans="1:7" s="10" customFormat="1" ht="22.5" x14ac:dyDescent="0.2">
      <c r="A610" s="17" t="s">
        <v>1170</v>
      </c>
      <c r="B610" s="11" t="s">
        <v>1311</v>
      </c>
      <c r="C610" s="19">
        <v>20355.900000000001</v>
      </c>
      <c r="D610" s="19">
        <v>0</v>
      </c>
      <c r="E610" s="27">
        <f t="shared" si="8"/>
        <v>0</v>
      </c>
    </row>
    <row r="611" spans="1:7" s="10" customFormat="1" ht="33.75" x14ac:dyDescent="0.2">
      <c r="A611" s="17" t="s">
        <v>1515</v>
      </c>
      <c r="B611" s="11" t="s">
        <v>850</v>
      </c>
      <c r="C611" s="19">
        <v>30316.7</v>
      </c>
      <c r="D611" s="19">
        <v>9726.7629800000013</v>
      </c>
      <c r="E611" s="27">
        <f t="shared" si="8"/>
        <v>32.083844811605488</v>
      </c>
    </row>
    <row r="612" spans="1:7" s="10" customFormat="1" ht="33.75" x14ac:dyDescent="0.2">
      <c r="A612" s="17" t="s">
        <v>1516</v>
      </c>
      <c r="B612" s="11" t="s">
        <v>851</v>
      </c>
      <c r="C612" s="19">
        <v>30316.7</v>
      </c>
      <c r="D612" s="19">
        <v>9726.7629800000013</v>
      </c>
      <c r="E612" s="27">
        <f t="shared" si="8"/>
        <v>32.083844811605488</v>
      </c>
    </row>
    <row r="613" spans="1:7" s="10" customFormat="1" ht="33.75" x14ac:dyDescent="0.2">
      <c r="A613" s="17" t="s">
        <v>360</v>
      </c>
      <c r="B613" s="11" t="s">
        <v>852</v>
      </c>
      <c r="C613" s="19">
        <v>4871.5</v>
      </c>
      <c r="D613" s="19">
        <v>2973.8822700000001</v>
      </c>
      <c r="E613" s="27">
        <f t="shared" si="8"/>
        <v>61.046541516986551</v>
      </c>
      <c r="F613" s="34"/>
      <c r="G613" s="26"/>
    </row>
    <row r="614" spans="1:7" s="10" customFormat="1" ht="33.75" x14ac:dyDescent="0.2">
      <c r="A614" s="17" t="s">
        <v>361</v>
      </c>
      <c r="B614" s="11" t="s">
        <v>853</v>
      </c>
      <c r="C614" s="19">
        <v>4855.8999999999996</v>
      </c>
      <c r="D614" s="19">
        <v>2973.8822700000001</v>
      </c>
      <c r="E614" s="27">
        <f t="shared" si="8"/>
        <v>61.24265882740584</v>
      </c>
    </row>
    <row r="615" spans="1:7" ht="33.75" x14ac:dyDescent="0.2">
      <c r="A615" s="17" t="s">
        <v>1517</v>
      </c>
      <c r="B615" s="11" t="s">
        <v>1577</v>
      </c>
      <c r="C615" s="19">
        <v>15.6</v>
      </c>
      <c r="D615" s="19">
        <v>0</v>
      </c>
      <c r="E615" s="27">
        <f t="shared" si="8"/>
        <v>0</v>
      </c>
    </row>
    <row r="616" spans="1:7" ht="22.5" x14ac:dyDescent="0.2">
      <c r="A616" s="13" t="s">
        <v>362</v>
      </c>
      <c r="B616" s="11" t="s">
        <v>854</v>
      </c>
      <c r="C616" s="19">
        <v>14675.4</v>
      </c>
      <c r="D616" s="19">
        <v>0</v>
      </c>
      <c r="E616" s="27">
        <f t="shared" si="8"/>
        <v>0</v>
      </c>
    </row>
    <row r="617" spans="1:7" ht="22.5" x14ac:dyDescent="0.2">
      <c r="A617" s="17" t="s">
        <v>363</v>
      </c>
      <c r="B617" s="11" t="s">
        <v>855</v>
      </c>
      <c r="C617" s="19">
        <v>332184</v>
      </c>
      <c r="D617" s="19">
        <v>77509.291249999995</v>
      </c>
      <c r="E617" s="27">
        <f t="shared" si="8"/>
        <v>23.33324038785733</v>
      </c>
    </row>
    <row r="618" spans="1:7" ht="67.5" x14ac:dyDescent="0.2">
      <c r="A618" s="17" t="s">
        <v>1518</v>
      </c>
      <c r="B618" s="11" t="s">
        <v>1097</v>
      </c>
      <c r="C618" s="19">
        <v>5761.8</v>
      </c>
      <c r="D618" s="19">
        <v>5761.8</v>
      </c>
      <c r="E618" s="27">
        <f t="shared" si="8"/>
        <v>100</v>
      </c>
    </row>
    <row r="619" spans="1:7" ht="67.5" x14ac:dyDescent="0.2">
      <c r="A619" s="13" t="s">
        <v>1519</v>
      </c>
      <c r="B619" s="11" t="s">
        <v>1098</v>
      </c>
      <c r="C619" s="19">
        <v>5761.8</v>
      </c>
      <c r="D619" s="19">
        <v>5761.8</v>
      </c>
      <c r="E619" s="27">
        <f t="shared" si="8"/>
        <v>100</v>
      </c>
      <c r="F619" s="19"/>
    </row>
    <row r="620" spans="1:7" ht="33.75" x14ac:dyDescent="0.2">
      <c r="A620" s="13" t="s">
        <v>1520</v>
      </c>
      <c r="B620" s="11" t="s">
        <v>856</v>
      </c>
      <c r="C620" s="19">
        <v>7569.3</v>
      </c>
      <c r="D620" s="19">
        <v>7569.3</v>
      </c>
      <c r="E620" s="27">
        <f t="shared" si="8"/>
        <v>100</v>
      </c>
      <c r="F620" s="19"/>
      <c r="G620" s="29"/>
    </row>
    <row r="621" spans="1:7" ht="45" x14ac:dyDescent="0.2">
      <c r="A621" s="13" t="s">
        <v>1521</v>
      </c>
      <c r="B621" s="11" t="s">
        <v>857</v>
      </c>
      <c r="C621" s="19">
        <v>7569.3</v>
      </c>
      <c r="D621" s="19">
        <v>7569.3</v>
      </c>
      <c r="E621" s="27">
        <f t="shared" si="8"/>
        <v>100</v>
      </c>
    </row>
    <row r="622" spans="1:7" ht="45" x14ac:dyDescent="0.2">
      <c r="A622" s="13" t="s">
        <v>1522</v>
      </c>
      <c r="B622" s="11" t="s">
        <v>858</v>
      </c>
      <c r="C622" s="19">
        <v>19086.7</v>
      </c>
      <c r="D622" s="19">
        <v>13188.528</v>
      </c>
      <c r="E622" s="27">
        <f t="shared" si="8"/>
        <v>69.098000178134512</v>
      </c>
    </row>
    <row r="623" spans="1:7" ht="45" x14ac:dyDescent="0.2">
      <c r="A623" s="13" t="s">
        <v>1523</v>
      </c>
      <c r="B623" s="11" t="s">
        <v>859</v>
      </c>
      <c r="C623" s="19">
        <v>19086.7</v>
      </c>
      <c r="D623" s="19">
        <v>13188.528</v>
      </c>
      <c r="E623" s="27">
        <f t="shared" si="8"/>
        <v>69.098000178134512</v>
      </c>
    </row>
    <row r="624" spans="1:7" ht="33.75" x14ac:dyDescent="0.2">
      <c r="A624" s="13" t="s">
        <v>364</v>
      </c>
      <c r="B624" s="11" t="s">
        <v>860</v>
      </c>
      <c r="C624" s="19">
        <v>80339.3</v>
      </c>
      <c r="D624" s="19">
        <v>76902.106409999993</v>
      </c>
      <c r="E624" s="27">
        <f t="shared" si="8"/>
        <v>95.72165354938366</v>
      </c>
    </row>
    <row r="625" spans="1:8" ht="45" x14ac:dyDescent="0.2">
      <c r="A625" s="13" t="s">
        <v>365</v>
      </c>
      <c r="B625" s="11" t="s">
        <v>861</v>
      </c>
      <c r="C625" s="19">
        <v>80339.3</v>
      </c>
      <c r="D625" s="19">
        <v>76902.106409999993</v>
      </c>
      <c r="E625" s="27">
        <f t="shared" si="8"/>
        <v>95.72165354938366</v>
      </c>
    </row>
    <row r="626" spans="1:8" ht="56.25" x14ac:dyDescent="0.2">
      <c r="A626" s="13" t="s">
        <v>1241</v>
      </c>
      <c r="B626" s="11" t="s">
        <v>862</v>
      </c>
      <c r="C626" s="19">
        <v>18.100000000000001</v>
      </c>
      <c r="D626" s="19">
        <v>4.4527200000000002</v>
      </c>
      <c r="E626" s="27">
        <f t="shared" si="8"/>
        <v>24.600662983425416</v>
      </c>
    </row>
    <row r="627" spans="1:8" ht="56.25" x14ac:dyDescent="0.2">
      <c r="A627" s="13" t="s">
        <v>1242</v>
      </c>
      <c r="B627" s="11" t="s">
        <v>863</v>
      </c>
      <c r="C627" s="19">
        <v>18.100000000000001</v>
      </c>
      <c r="D627" s="19">
        <v>4.4527200000000002</v>
      </c>
      <c r="E627" s="27">
        <f t="shared" si="8"/>
        <v>24.600662983425416</v>
      </c>
    </row>
    <row r="628" spans="1:8" ht="22.5" x14ac:dyDescent="0.2">
      <c r="A628" s="13" t="s">
        <v>1243</v>
      </c>
      <c r="B628" s="11" t="s">
        <v>864</v>
      </c>
      <c r="C628" s="19">
        <v>861572.3</v>
      </c>
      <c r="D628" s="19">
        <v>495057.17054000002</v>
      </c>
      <c r="E628" s="27">
        <f t="shared" si="8"/>
        <v>57.459736175362188</v>
      </c>
      <c r="H628" s="29"/>
    </row>
    <row r="629" spans="1:8" ht="22.5" x14ac:dyDescent="0.2">
      <c r="A629" s="13" t="s">
        <v>366</v>
      </c>
      <c r="B629" s="11" t="s">
        <v>865</v>
      </c>
      <c r="C629" s="19">
        <v>861572.3</v>
      </c>
      <c r="D629" s="19">
        <v>495057.17054000002</v>
      </c>
      <c r="E629" s="27">
        <f t="shared" si="8"/>
        <v>57.459736175362188</v>
      </c>
    </row>
    <row r="630" spans="1:8" ht="56.25" x14ac:dyDescent="0.2">
      <c r="A630" s="13" t="s">
        <v>1244</v>
      </c>
      <c r="B630" s="11" t="s">
        <v>866</v>
      </c>
      <c r="C630" s="19">
        <v>301431</v>
      </c>
      <c r="D630" s="19">
        <v>106161.02568999999</v>
      </c>
      <c r="E630" s="27">
        <f t="shared" si="8"/>
        <v>35.219013867186852</v>
      </c>
    </row>
    <row r="631" spans="1:8" ht="22.5" x14ac:dyDescent="0.2">
      <c r="A631" s="13" t="s">
        <v>1524</v>
      </c>
      <c r="B631" s="11" t="s">
        <v>1578</v>
      </c>
      <c r="C631" s="19">
        <v>51772.6</v>
      </c>
      <c r="D631" s="19">
        <v>21123.25129</v>
      </c>
      <c r="E631" s="27">
        <f t="shared" si="8"/>
        <v>40.800058892155313</v>
      </c>
    </row>
    <row r="632" spans="1:8" ht="22.5" x14ac:dyDescent="0.2">
      <c r="A632" s="13" t="s">
        <v>1525</v>
      </c>
      <c r="B632" s="11" t="s">
        <v>1579</v>
      </c>
      <c r="C632" s="19">
        <v>51772.6</v>
      </c>
      <c r="D632" s="19">
        <v>21123.25129</v>
      </c>
      <c r="E632" s="27">
        <f t="shared" si="8"/>
        <v>40.800058892155313</v>
      </c>
    </row>
    <row r="633" spans="1:8" x14ac:dyDescent="0.2">
      <c r="A633" s="13" t="s">
        <v>367</v>
      </c>
      <c r="B633" s="11" t="s">
        <v>867</v>
      </c>
      <c r="C633" s="19">
        <v>9868.1</v>
      </c>
      <c r="D633" s="19">
        <v>5715</v>
      </c>
      <c r="E633" s="27">
        <f t="shared" si="8"/>
        <v>57.913884131697081</v>
      </c>
    </row>
    <row r="634" spans="1:8" ht="22.5" x14ac:dyDescent="0.2">
      <c r="A634" s="13" t="s">
        <v>368</v>
      </c>
      <c r="B634" s="11" t="s">
        <v>868</v>
      </c>
      <c r="C634" s="19">
        <v>9868.1</v>
      </c>
      <c r="D634" s="19">
        <v>5715</v>
      </c>
      <c r="E634" s="27">
        <f t="shared" si="8"/>
        <v>57.913884131697081</v>
      </c>
    </row>
    <row r="635" spans="1:8" ht="45" x14ac:dyDescent="0.2">
      <c r="A635" s="13" t="s">
        <v>369</v>
      </c>
      <c r="B635" s="11" t="s">
        <v>869</v>
      </c>
      <c r="C635" s="19">
        <v>7564.3</v>
      </c>
      <c r="D635" s="19">
        <v>1174.2342699999999</v>
      </c>
      <c r="E635" s="27">
        <f t="shared" si="8"/>
        <v>15.523369908649839</v>
      </c>
    </row>
    <row r="636" spans="1:8" ht="45" x14ac:dyDescent="0.2">
      <c r="A636" s="13" t="s">
        <v>370</v>
      </c>
      <c r="B636" s="11" t="s">
        <v>870</v>
      </c>
      <c r="C636" s="19">
        <v>7564.3</v>
      </c>
      <c r="D636" s="19">
        <v>1174.2342699999999</v>
      </c>
      <c r="E636" s="27">
        <f t="shared" si="8"/>
        <v>15.523369908649839</v>
      </c>
    </row>
    <row r="637" spans="1:8" ht="56.25" x14ac:dyDescent="0.2">
      <c r="A637" s="13" t="s">
        <v>371</v>
      </c>
      <c r="B637" s="11" t="s">
        <v>871</v>
      </c>
      <c r="C637" s="19">
        <v>312667.40000000002</v>
      </c>
      <c r="D637" s="19">
        <v>208932.72350999998</v>
      </c>
      <c r="E637" s="27">
        <f t="shared" si="8"/>
        <v>66.822675952145943</v>
      </c>
    </row>
    <row r="638" spans="1:8" ht="67.5" x14ac:dyDescent="0.2">
      <c r="A638" s="13" t="s">
        <v>372</v>
      </c>
      <c r="B638" s="11" t="s">
        <v>872</v>
      </c>
      <c r="C638" s="19">
        <v>312667.40000000002</v>
      </c>
      <c r="D638" s="19">
        <v>208932.72350999998</v>
      </c>
      <c r="E638" s="27">
        <f t="shared" si="8"/>
        <v>66.822675952145943</v>
      </c>
    </row>
    <row r="639" spans="1:8" ht="22.5" x14ac:dyDescent="0.2">
      <c r="A639" s="13" t="s">
        <v>1526</v>
      </c>
      <c r="B639" s="11" t="s">
        <v>1580</v>
      </c>
      <c r="C639" s="19">
        <v>5190.5</v>
      </c>
      <c r="D639" s="19">
        <v>0</v>
      </c>
      <c r="E639" s="27">
        <f t="shared" si="8"/>
        <v>0</v>
      </c>
    </row>
    <row r="640" spans="1:8" ht="33.75" x14ac:dyDescent="0.2">
      <c r="A640" s="13" t="s">
        <v>1527</v>
      </c>
      <c r="B640" s="11" t="s">
        <v>1581</v>
      </c>
      <c r="C640" s="19">
        <v>5190.5</v>
      </c>
      <c r="D640" s="19">
        <v>0</v>
      </c>
      <c r="E640" s="27">
        <f t="shared" si="8"/>
        <v>0</v>
      </c>
    </row>
    <row r="641" spans="1:7" ht="22.5" x14ac:dyDescent="0.2">
      <c r="A641" s="13" t="s">
        <v>373</v>
      </c>
      <c r="B641" s="11" t="s">
        <v>873</v>
      </c>
      <c r="C641" s="19">
        <v>1188650.2</v>
      </c>
      <c r="D641" s="19">
        <v>400834.48057000001</v>
      </c>
      <c r="E641" s="27">
        <f t="shared" si="8"/>
        <v>33.721819974455059</v>
      </c>
    </row>
    <row r="642" spans="1:7" ht="22.5" x14ac:dyDescent="0.2">
      <c r="A642" s="13" t="s">
        <v>374</v>
      </c>
      <c r="B642" s="35" t="s">
        <v>874</v>
      </c>
      <c r="C642" s="19">
        <v>1188650.2</v>
      </c>
      <c r="D642" s="19">
        <v>400834.48057000001</v>
      </c>
      <c r="E642" s="27">
        <f t="shared" si="8"/>
        <v>33.721819974455059</v>
      </c>
    </row>
    <row r="643" spans="1:7" ht="22.5" x14ac:dyDescent="0.2">
      <c r="A643" s="13" t="s">
        <v>375</v>
      </c>
      <c r="B643" s="11" t="s">
        <v>875</v>
      </c>
      <c r="C643" s="19">
        <v>123005.7</v>
      </c>
      <c r="D643" s="19">
        <v>31283.46025</v>
      </c>
      <c r="E643" s="27">
        <f t="shared" si="8"/>
        <v>25.432528939715805</v>
      </c>
    </row>
    <row r="644" spans="1:7" x14ac:dyDescent="0.2">
      <c r="A644" s="13" t="s">
        <v>1528</v>
      </c>
      <c r="B644" s="11" t="s">
        <v>1582</v>
      </c>
      <c r="C644" s="19">
        <v>1281.8</v>
      </c>
      <c r="D644" s="19">
        <v>0</v>
      </c>
      <c r="E644" s="27">
        <f t="shared" si="8"/>
        <v>0</v>
      </c>
    </row>
    <row r="645" spans="1:7" x14ac:dyDescent="0.2">
      <c r="A645" s="13" t="s">
        <v>1529</v>
      </c>
      <c r="B645" s="11" t="s">
        <v>1583</v>
      </c>
      <c r="C645" s="19">
        <v>1281.8</v>
      </c>
      <c r="D645" s="19">
        <v>0</v>
      </c>
      <c r="E645" s="27">
        <f t="shared" si="8"/>
        <v>0</v>
      </c>
    </row>
    <row r="646" spans="1:7" x14ac:dyDescent="0.2">
      <c r="A646" s="13" t="s">
        <v>376</v>
      </c>
      <c r="B646" s="11" t="s">
        <v>876</v>
      </c>
      <c r="C646" s="19">
        <f>C647+C648+C649+C651+C652+C654+C655+C657+C659+C661+C662+C664+C666+C668+C670+C671+C673+C675+C677+C679+C681+C682+C684</f>
        <v>6266563.3734499998</v>
      </c>
      <c r="D646" s="19">
        <v>899820.56204999995</v>
      </c>
      <c r="E646" s="27">
        <f t="shared" si="8"/>
        <v>14.359075436184602</v>
      </c>
      <c r="F646" s="2">
        <v>5063076.5999999996</v>
      </c>
      <c r="G646" s="29">
        <f>C646-F646</f>
        <v>1203486.7734500002</v>
      </c>
    </row>
    <row r="647" spans="1:7" ht="33.75" x14ac:dyDescent="0.2">
      <c r="A647" s="13" t="s">
        <v>377</v>
      </c>
      <c r="B647" s="11" t="s">
        <v>877</v>
      </c>
      <c r="C647" s="19">
        <v>12046.37019</v>
      </c>
      <c r="D647" s="19">
        <v>6590.7594900000004</v>
      </c>
      <c r="E647" s="27">
        <f t="shared" si="8"/>
        <v>54.71158021916974</v>
      </c>
    </row>
    <row r="648" spans="1:7" ht="33.75" x14ac:dyDescent="0.2">
      <c r="A648" s="13" t="s">
        <v>1245</v>
      </c>
      <c r="B648" s="11" t="s">
        <v>878</v>
      </c>
      <c r="C648" s="19">
        <v>2720.90326</v>
      </c>
      <c r="D648" s="19">
        <v>1503.8283100000001</v>
      </c>
      <c r="E648" s="27">
        <f t="shared" si="8"/>
        <v>55.269451586455887</v>
      </c>
    </row>
    <row r="649" spans="1:7" ht="22.5" x14ac:dyDescent="0.2">
      <c r="A649" s="13" t="s">
        <v>378</v>
      </c>
      <c r="B649" s="11" t="s">
        <v>879</v>
      </c>
      <c r="C649" s="19">
        <v>111765.3</v>
      </c>
      <c r="D649" s="19">
        <v>30657.046019999998</v>
      </c>
      <c r="E649" s="27">
        <f t="shared" si="8"/>
        <v>27.429842732941257</v>
      </c>
    </row>
    <row r="650" spans="1:7" ht="33.75" x14ac:dyDescent="0.2">
      <c r="A650" s="13" t="s">
        <v>379</v>
      </c>
      <c r="B650" s="11" t="s">
        <v>880</v>
      </c>
      <c r="C650" s="19">
        <v>111765.3</v>
      </c>
      <c r="D650" s="19">
        <v>30657.046019999998</v>
      </c>
      <c r="E650" s="27">
        <f t="shared" si="8"/>
        <v>27.429842732941257</v>
      </c>
    </row>
    <row r="651" spans="1:7" ht="33.75" x14ac:dyDescent="0.2">
      <c r="A651" s="13" t="s">
        <v>380</v>
      </c>
      <c r="B651" s="11" t="s">
        <v>881</v>
      </c>
      <c r="C651" s="19">
        <v>253554.6</v>
      </c>
      <c r="D651" s="19">
        <v>24900</v>
      </c>
      <c r="E651" s="27">
        <f t="shared" si="8"/>
        <v>9.8203700504743345</v>
      </c>
    </row>
    <row r="652" spans="1:7" ht="33.75" x14ac:dyDescent="0.2">
      <c r="A652" s="13" t="s">
        <v>381</v>
      </c>
      <c r="B652" s="11" t="s">
        <v>882</v>
      </c>
      <c r="C652" s="19">
        <v>166545.29999999999</v>
      </c>
      <c r="D652" s="19">
        <v>595.5</v>
      </c>
      <c r="E652" s="27">
        <f t="shared" si="8"/>
        <v>0.35756037546541392</v>
      </c>
    </row>
    <row r="653" spans="1:7" ht="33.75" x14ac:dyDescent="0.2">
      <c r="A653" s="13" t="s">
        <v>382</v>
      </c>
      <c r="B653" s="11" t="s">
        <v>883</v>
      </c>
      <c r="C653" s="19">
        <v>166545.29999999999</v>
      </c>
      <c r="D653" s="19">
        <v>595.5</v>
      </c>
      <c r="E653" s="27">
        <f t="shared" si="8"/>
        <v>0.35756037546541392</v>
      </c>
    </row>
    <row r="654" spans="1:7" ht="67.5" x14ac:dyDescent="0.2">
      <c r="A654" s="13" t="s">
        <v>383</v>
      </c>
      <c r="B654" s="11" t="s">
        <v>884</v>
      </c>
      <c r="C654" s="19">
        <v>107.5</v>
      </c>
      <c r="D654" s="19">
        <v>0</v>
      </c>
      <c r="E654" s="27">
        <f t="shared" si="8"/>
        <v>0</v>
      </c>
    </row>
    <row r="655" spans="1:7" ht="123.75" x14ac:dyDescent="0.2">
      <c r="A655" s="13" t="s">
        <v>1085</v>
      </c>
      <c r="B655" s="11" t="s">
        <v>885</v>
      </c>
      <c r="C655" s="19">
        <v>3768.6</v>
      </c>
      <c r="D655" s="19">
        <v>654.17918999999995</v>
      </c>
      <c r="E655" s="27">
        <f t="shared" si="8"/>
        <v>17.358679350421909</v>
      </c>
    </row>
    <row r="656" spans="1:7" ht="123.75" x14ac:dyDescent="0.2">
      <c r="A656" s="13" t="s">
        <v>1086</v>
      </c>
      <c r="B656" s="11" t="s">
        <v>886</v>
      </c>
      <c r="C656" s="19">
        <v>3768.6</v>
      </c>
      <c r="D656" s="19">
        <v>654.17918999999995</v>
      </c>
      <c r="E656" s="27">
        <f t="shared" si="8"/>
        <v>17.358679350421909</v>
      </c>
    </row>
    <row r="657" spans="1:7" ht="22.5" x14ac:dyDescent="0.2">
      <c r="A657" s="13" t="s">
        <v>1530</v>
      </c>
      <c r="B657" s="11" t="s">
        <v>1584</v>
      </c>
      <c r="C657" s="19">
        <v>20029.2</v>
      </c>
      <c r="D657" s="19">
        <v>0</v>
      </c>
      <c r="E657" s="27">
        <f t="shared" si="8"/>
        <v>0</v>
      </c>
      <c r="G657" s="29"/>
    </row>
    <row r="658" spans="1:7" ht="33.75" x14ac:dyDescent="0.2">
      <c r="A658" s="13" t="s">
        <v>1531</v>
      </c>
      <c r="B658" s="11" t="s">
        <v>1585</v>
      </c>
      <c r="C658" s="19">
        <v>20029.2</v>
      </c>
      <c r="D658" s="19">
        <v>0</v>
      </c>
      <c r="E658" s="27">
        <f t="shared" si="8"/>
        <v>0</v>
      </c>
    </row>
    <row r="659" spans="1:7" ht="45" x14ac:dyDescent="0.2">
      <c r="A659" s="13" t="s">
        <v>1246</v>
      </c>
      <c r="B659" s="11" t="s">
        <v>1167</v>
      </c>
      <c r="C659" s="19">
        <v>582697.1</v>
      </c>
      <c r="D659" s="19">
        <v>260918.42083000002</v>
      </c>
      <c r="E659" s="27">
        <f t="shared" si="8"/>
        <v>44.777710551502665</v>
      </c>
    </row>
    <row r="660" spans="1:7" ht="45" x14ac:dyDescent="0.2">
      <c r="A660" s="13" t="s">
        <v>1247</v>
      </c>
      <c r="B660" s="11" t="s">
        <v>1168</v>
      </c>
      <c r="C660" s="19">
        <v>582697.1</v>
      </c>
      <c r="D660" s="19">
        <v>260918.42083000002</v>
      </c>
      <c r="E660" s="27">
        <f t="shared" si="8"/>
        <v>44.777710551502665</v>
      </c>
    </row>
    <row r="661" spans="1:7" ht="33.75" x14ac:dyDescent="0.2">
      <c r="A661" s="13" t="s">
        <v>1532</v>
      </c>
      <c r="B661" s="11" t="s">
        <v>1586</v>
      </c>
      <c r="C661" s="19">
        <v>7930.2</v>
      </c>
      <c r="D661" s="19">
        <v>0</v>
      </c>
      <c r="E661" s="27">
        <f t="shared" si="8"/>
        <v>0</v>
      </c>
    </row>
    <row r="662" spans="1:7" ht="33.75" x14ac:dyDescent="0.2">
      <c r="A662" s="13" t="s">
        <v>1533</v>
      </c>
      <c r="B662" s="11" t="s">
        <v>1587</v>
      </c>
      <c r="C662" s="19">
        <v>5375.3</v>
      </c>
      <c r="D662" s="19">
        <v>0</v>
      </c>
      <c r="E662" s="27">
        <f t="shared" si="8"/>
        <v>0</v>
      </c>
    </row>
    <row r="663" spans="1:7" ht="33.75" x14ac:dyDescent="0.2">
      <c r="A663" s="13" t="s">
        <v>1534</v>
      </c>
      <c r="B663" s="11" t="s">
        <v>1588</v>
      </c>
      <c r="C663" s="19">
        <v>5375.3</v>
      </c>
      <c r="D663" s="19">
        <v>0</v>
      </c>
      <c r="E663" s="27">
        <f t="shared" si="8"/>
        <v>0</v>
      </c>
    </row>
    <row r="664" spans="1:7" ht="90" x14ac:dyDescent="0.2">
      <c r="A664" s="13" t="s">
        <v>1535</v>
      </c>
      <c r="B664" s="11" t="s">
        <v>1589</v>
      </c>
      <c r="C664" s="19">
        <v>77573.2</v>
      </c>
      <c r="D664" s="19">
        <v>29588.506120000002</v>
      </c>
      <c r="E664" s="27">
        <f t="shared" si="8"/>
        <v>38.142691187162583</v>
      </c>
    </row>
    <row r="665" spans="1:7" ht="90" x14ac:dyDescent="0.2">
      <c r="A665" s="13" t="s">
        <v>1536</v>
      </c>
      <c r="B665" s="11" t="s">
        <v>1590</v>
      </c>
      <c r="C665" s="19">
        <v>77573.2</v>
      </c>
      <c r="D665" s="19">
        <v>29588.506120000002</v>
      </c>
      <c r="E665" s="27">
        <f t="shared" ref="E665:E722" si="9">D665/C665*100</f>
        <v>38.142691187162583</v>
      </c>
    </row>
    <row r="666" spans="1:7" ht="22.5" x14ac:dyDescent="0.2">
      <c r="A666" s="13" t="s">
        <v>1537</v>
      </c>
      <c r="B666" s="11" t="s">
        <v>1591</v>
      </c>
      <c r="C666" s="19">
        <v>906302.4</v>
      </c>
      <c r="D666" s="19">
        <v>41915.019070000002</v>
      </c>
      <c r="E666" s="27">
        <f t="shared" si="9"/>
        <v>4.624838141220855</v>
      </c>
    </row>
    <row r="667" spans="1:7" ht="22.5" x14ac:dyDescent="0.2">
      <c r="A667" s="13" t="s">
        <v>1538</v>
      </c>
      <c r="B667" s="11" t="s">
        <v>1592</v>
      </c>
      <c r="C667" s="19">
        <v>906302.4</v>
      </c>
      <c r="D667" s="19">
        <v>41915.019070000002</v>
      </c>
      <c r="E667" s="27">
        <f t="shared" si="9"/>
        <v>4.624838141220855</v>
      </c>
    </row>
    <row r="668" spans="1:7" ht="45" x14ac:dyDescent="0.2">
      <c r="A668" s="13" t="s">
        <v>1539</v>
      </c>
      <c r="B668" s="11" t="s">
        <v>1593</v>
      </c>
      <c r="C668" s="19">
        <v>100242</v>
      </c>
      <c r="D668" s="19">
        <v>0</v>
      </c>
      <c r="E668" s="27">
        <f t="shared" si="9"/>
        <v>0</v>
      </c>
    </row>
    <row r="669" spans="1:7" ht="56.25" x14ac:dyDescent="0.2">
      <c r="A669" s="13" t="s">
        <v>1540</v>
      </c>
      <c r="B669" s="11" t="s">
        <v>1594</v>
      </c>
      <c r="C669" s="19">
        <v>100242</v>
      </c>
      <c r="D669" s="19">
        <v>0</v>
      </c>
      <c r="E669" s="27">
        <f t="shared" si="9"/>
        <v>0</v>
      </c>
      <c r="F669" s="19"/>
      <c r="G669" s="29"/>
    </row>
    <row r="670" spans="1:7" ht="90" x14ac:dyDescent="0.2">
      <c r="A670" s="13" t="s">
        <v>384</v>
      </c>
      <c r="B670" s="11" t="s">
        <v>887</v>
      </c>
      <c r="C670" s="19">
        <v>1011.8</v>
      </c>
      <c r="D670" s="19">
        <v>0</v>
      </c>
      <c r="E670" s="27">
        <f t="shared" si="9"/>
        <v>0</v>
      </c>
    </row>
    <row r="671" spans="1:7" ht="45" x14ac:dyDescent="0.2">
      <c r="A671" s="13" t="s">
        <v>1106</v>
      </c>
      <c r="B671" s="11" t="s">
        <v>1113</v>
      </c>
      <c r="C671" s="19">
        <v>340000</v>
      </c>
      <c r="D671" s="19">
        <v>270000</v>
      </c>
      <c r="E671" s="27">
        <f t="shared" si="9"/>
        <v>79.411764705882348</v>
      </c>
    </row>
    <row r="672" spans="1:7" ht="45" x14ac:dyDescent="0.2">
      <c r="A672" s="13" t="s">
        <v>1107</v>
      </c>
      <c r="B672" s="11" t="s">
        <v>1114</v>
      </c>
      <c r="C672" s="19">
        <v>340000</v>
      </c>
      <c r="D672" s="19">
        <v>270000</v>
      </c>
      <c r="E672" s="27">
        <f t="shared" si="9"/>
        <v>79.411764705882348</v>
      </c>
    </row>
    <row r="673" spans="1:7" ht="33.75" x14ac:dyDescent="0.2">
      <c r="A673" s="13" t="s">
        <v>385</v>
      </c>
      <c r="B673" s="11" t="s">
        <v>888</v>
      </c>
      <c r="C673" s="19">
        <v>214991.8</v>
      </c>
      <c r="D673" s="19">
        <v>70542.978920000009</v>
      </c>
      <c r="E673" s="27">
        <f t="shared" si="9"/>
        <v>32.81193930187105</v>
      </c>
    </row>
    <row r="674" spans="1:7" ht="33.75" x14ac:dyDescent="0.2">
      <c r="A674" s="13" t="s">
        <v>386</v>
      </c>
      <c r="B674" s="11" t="s">
        <v>889</v>
      </c>
      <c r="C674" s="19">
        <v>214991.8</v>
      </c>
      <c r="D674" s="19">
        <v>70542.978920000009</v>
      </c>
      <c r="E674" s="27">
        <f t="shared" si="9"/>
        <v>32.81193930187105</v>
      </c>
    </row>
    <row r="675" spans="1:7" ht="22.5" x14ac:dyDescent="0.2">
      <c r="A675" s="13" t="s">
        <v>1248</v>
      </c>
      <c r="B675" s="11" t="s">
        <v>1312</v>
      </c>
      <c r="C675" s="19">
        <v>25000</v>
      </c>
      <c r="D675" s="19">
        <v>5415.1150900000002</v>
      </c>
      <c r="E675" s="27">
        <f t="shared" si="9"/>
        <v>21.660460360000002</v>
      </c>
    </row>
    <row r="676" spans="1:7" ht="22.5" x14ac:dyDescent="0.2">
      <c r="A676" s="13" t="s">
        <v>1249</v>
      </c>
      <c r="B676" s="11" t="s">
        <v>1313</v>
      </c>
      <c r="C676" s="19">
        <v>25000</v>
      </c>
      <c r="D676" s="19">
        <v>5415.1150900000002</v>
      </c>
      <c r="E676" s="27">
        <f t="shared" si="9"/>
        <v>21.660460360000002</v>
      </c>
    </row>
    <row r="677" spans="1:7" ht="45" x14ac:dyDescent="0.2">
      <c r="A677" s="13" t="s">
        <v>387</v>
      </c>
      <c r="B677" s="11" t="s">
        <v>890</v>
      </c>
      <c r="C677" s="19">
        <v>347</v>
      </c>
      <c r="D677" s="19">
        <v>346.01069999999999</v>
      </c>
      <c r="E677" s="27">
        <f t="shared" si="9"/>
        <v>99.714899135446672</v>
      </c>
    </row>
    <row r="678" spans="1:7" ht="45" x14ac:dyDescent="0.2">
      <c r="A678" s="13" t="s">
        <v>388</v>
      </c>
      <c r="B678" s="11" t="s">
        <v>891</v>
      </c>
      <c r="C678" s="19">
        <v>347</v>
      </c>
      <c r="D678" s="19">
        <v>346.01069999999999</v>
      </c>
      <c r="E678" s="27">
        <f t="shared" si="9"/>
        <v>99.714899135446672</v>
      </c>
    </row>
    <row r="679" spans="1:7" ht="33.75" x14ac:dyDescent="0.2">
      <c r="A679" s="13" t="s">
        <v>1728</v>
      </c>
      <c r="B679" s="11" t="s">
        <v>1782</v>
      </c>
      <c r="C679" s="19">
        <v>2702755.9</v>
      </c>
      <c r="D679" s="19">
        <v>0</v>
      </c>
      <c r="E679" s="27">
        <f t="shared" si="9"/>
        <v>0</v>
      </c>
    </row>
    <row r="680" spans="1:7" ht="45" x14ac:dyDescent="0.2">
      <c r="A680" s="13" t="s">
        <v>1690</v>
      </c>
      <c r="B680" s="11" t="s">
        <v>1689</v>
      </c>
      <c r="C680" s="19">
        <v>2702755.9</v>
      </c>
      <c r="D680" s="19">
        <v>0</v>
      </c>
      <c r="E680" s="27">
        <f t="shared" si="9"/>
        <v>0</v>
      </c>
    </row>
    <row r="681" spans="1:7" ht="56.25" x14ac:dyDescent="0.2">
      <c r="A681" s="13" t="s">
        <v>1729</v>
      </c>
      <c r="B681" s="11" t="s">
        <v>1783</v>
      </c>
      <c r="C681" s="19">
        <v>56492.3</v>
      </c>
      <c r="D681" s="19">
        <v>37275.76124</v>
      </c>
      <c r="E681" s="27">
        <f t="shared" si="9"/>
        <v>65.983791136137143</v>
      </c>
    </row>
    <row r="682" spans="1:7" ht="22.5" x14ac:dyDescent="0.2">
      <c r="A682" s="13" t="s">
        <v>1636</v>
      </c>
      <c r="B682" s="11" t="s">
        <v>1671</v>
      </c>
      <c r="C682" s="19">
        <v>423479.9</v>
      </c>
      <c r="D682" s="19">
        <v>118917.43707</v>
      </c>
      <c r="E682" s="27">
        <f t="shared" si="9"/>
        <v>28.081010945265643</v>
      </c>
    </row>
    <row r="683" spans="1:7" ht="33.75" x14ac:dyDescent="0.2">
      <c r="A683" s="13" t="s">
        <v>1637</v>
      </c>
      <c r="B683" s="11" t="s">
        <v>1439</v>
      </c>
      <c r="C683" s="19">
        <v>423479.9</v>
      </c>
      <c r="D683" s="19">
        <v>118917.43707</v>
      </c>
      <c r="E683" s="27">
        <f t="shared" si="9"/>
        <v>28.081010945265643</v>
      </c>
    </row>
    <row r="684" spans="1:7" x14ac:dyDescent="0.2">
      <c r="A684" s="13" t="s">
        <v>1638</v>
      </c>
      <c r="B684" s="11" t="s">
        <v>1672</v>
      </c>
      <c r="C684" s="19">
        <v>251826.7</v>
      </c>
      <c r="D684" s="19">
        <v>0</v>
      </c>
      <c r="E684" s="27">
        <f t="shared" si="9"/>
        <v>0</v>
      </c>
    </row>
    <row r="685" spans="1:7" ht="22.5" x14ac:dyDescent="0.2">
      <c r="A685" s="13" t="s">
        <v>1691</v>
      </c>
      <c r="B685" s="11" t="s">
        <v>1692</v>
      </c>
      <c r="C685" s="19">
        <v>250000</v>
      </c>
      <c r="D685" s="19">
        <v>0</v>
      </c>
      <c r="E685" s="27">
        <f t="shared" si="9"/>
        <v>0</v>
      </c>
    </row>
    <row r="686" spans="1:7" ht="22.5" x14ac:dyDescent="0.2">
      <c r="A686" s="13" t="s">
        <v>1639</v>
      </c>
      <c r="B686" s="11" t="s">
        <v>1673</v>
      </c>
      <c r="C686" s="19">
        <v>1359</v>
      </c>
      <c r="D686" s="19">
        <v>0</v>
      </c>
      <c r="E686" s="27">
        <f t="shared" si="9"/>
        <v>0</v>
      </c>
    </row>
    <row r="687" spans="1:7" ht="22.5" x14ac:dyDescent="0.2">
      <c r="A687" s="13" t="s">
        <v>1807</v>
      </c>
      <c r="B687" s="11" t="s">
        <v>1830</v>
      </c>
      <c r="C687" s="19">
        <v>467.7</v>
      </c>
      <c r="D687" s="19">
        <v>0</v>
      </c>
      <c r="E687" s="27">
        <f t="shared" si="9"/>
        <v>0</v>
      </c>
    </row>
    <row r="688" spans="1:7" ht="21.75" x14ac:dyDescent="0.2">
      <c r="A688" s="38" t="s">
        <v>389</v>
      </c>
      <c r="B688" s="15" t="s">
        <v>892</v>
      </c>
      <c r="C688" s="21">
        <f>C689+C692</f>
        <v>700517.44568</v>
      </c>
      <c r="D688" s="21">
        <v>723806.64035999996</v>
      </c>
      <c r="E688" s="20">
        <f t="shared" si="9"/>
        <v>103.32457026211431</v>
      </c>
      <c r="F688" s="2">
        <v>700514.05099999998</v>
      </c>
      <c r="G688" s="29">
        <f>C688-F688</f>
        <v>3.3946800000267103</v>
      </c>
    </row>
    <row r="689" spans="1:5" ht="22.5" x14ac:dyDescent="0.2">
      <c r="A689" s="13" t="s">
        <v>390</v>
      </c>
      <c r="B689" s="11" t="s">
        <v>893</v>
      </c>
      <c r="C689" s="19">
        <f>659316.4+C690</f>
        <v>659319.79468000005</v>
      </c>
      <c r="D689" s="19">
        <v>709469.92478999996</v>
      </c>
      <c r="E689" s="27">
        <f t="shared" si="9"/>
        <v>107.60634376741869</v>
      </c>
    </row>
    <row r="690" spans="1:5" ht="33.75" x14ac:dyDescent="0.2">
      <c r="A690" s="13" t="s">
        <v>1730</v>
      </c>
      <c r="B690" s="11" t="s">
        <v>1784</v>
      </c>
      <c r="C690" s="19">
        <v>3.3946799999999997</v>
      </c>
      <c r="D690" s="19">
        <v>3.3946799999999997</v>
      </c>
      <c r="E690" s="27">
        <f t="shared" si="9"/>
        <v>100</v>
      </c>
    </row>
    <row r="691" spans="1:5" ht="67.5" x14ac:dyDescent="0.2">
      <c r="A691" s="13" t="s">
        <v>391</v>
      </c>
      <c r="B691" s="11" t="s">
        <v>894</v>
      </c>
      <c r="C691" s="19">
        <v>659316.4</v>
      </c>
      <c r="D691" s="19">
        <v>709466.53011000005</v>
      </c>
      <c r="E691" s="27">
        <f t="shared" si="9"/>
        <v>107.60638293086598</v>
      </c>
    </row>
    <row r="692" spans="1:5" ht="22.5" x14ac:dyDescent="0.2">
      <c r="A692" s="13" t="s">
        <v>1808</v>
      </c>
      <c r="B692" s="11" t="s">
        <v>1831</v>
      </c>
      <c r="C692" s="19">
        <v>41197.650999999998</v>
      </c>
      <c r="D692" s="19">
        <v>14336.71557</v>
      </c>
      <c r="E692" s="27">
        <f t="shared" si="9"/>
        <v>34.799837422769571</v>
      </c>
    </row>
    <row r="693" spans="1:5" ht="22.5" x14ac:dyDescent="0.2">
      <c r="A693" s="13" t="s">
        <v>1809</v>
      </c>
      <c r="B693" s="11" t="s">
        <v>1832</v>
      </c>
      <c r="C693" s="19">
        <v>41197.650999999998</v>
      </c>
      <c r="D693" s="19">
        <v>14336.71557</v>
      </c>
      <c r="E693" s="27">
        <f t="shared" si="9"/>
        <v>34.799837422769571</v>
      </c>
    </row>
    <row r="694" spans="1:5" ht="21.75" x14ac:dyDescent="0.2">
      <c r="A694" s="38" t="s">
        <v>392</v>
      </c>
      <c r="B694" s="15" t="s">
        <v>895</v>
      </c>
      <c r="C694" s="21">
        <v>21381.557499999999</v>
      </c>
      <c r="D694" s="21">
        <v>915.37937999999997</v>
      </c>
      <c r="E694" s="20">
        <f t="shared" si="9"/>
        <v>4.2811632407975893</v>
      </c>
    </row>
    <row r="695" spans="1:5" ht="22.5" x14ac:dyDescent="0.2">
      <c r="A695" s="13" t="s">
        <v>393</v>
      </c>
      <c r="B695" s="11" t="s">
        <v>896</v>
      </c>
      <c r="C695" s="19">
        <v>15710.22</v>
      </c>
      <c r="D695" s="19">
        <v>323.11331999999999</v>
      </c>
      <c r="E695" s="27">
        <f t="shared" si="9"/>
        <v>2.0567077991269378</v>
      </c>
    </row>
    <row r="696" spans="1:5" ht="22.5" x14ac:dyDescent="0.2">
      <c r="A696" s="13" t="s">
        <v>1731</v>
      </c>
      <c r="B696" s="11" t="s">
        <v>1785</v>
      </c>
      <c r="C696" s="19">
        <v>0</v>
      </c>
      <c r="D696" s="19">
        <v>27.492999999999999</v>
      </c>
      <c r="E696" s="27">
        <v>0</v>
      </c>
    </row>
    <row r="697" spans="1:5" ht="22.5" x14ac:dyDescent="0.2">
      <c r="A697" s="13" t="s">
        <v>1810</v>
      </c>
      <c r="B697" s="11" t="s">
        <v>1833</v>
      </c>
      <c r="C697" s="19">
        <v>0</v>
      </c>
      <c r="D697" s="19">
        <v>273.11331999999999</v>
      </c>
      <c r="E697" s="27">
        <v>0</v>
      </c>
    </row>
    <row r="698" spans="1:5" ht="22.5" x14ac:dyDescent="0.2">
      <c r="A698" s="13" t="s">
        <v>1732</v>
      </c>
      <c r="B698" s="11" t="s">
        <v>1786</v>
      </c>
      <c r="C698" s="19">
        <v>0</v>
      </c>
      <c r="D698" s="19">
        <v>27.492999999999999</v>
      </c>
      <c r="E698" s="27">
        <v>0</v>
      </c>
    </row>
    <row r="699" spans="1:5" ht="33.75" x14ac:dyDescent="0.2">
      <c r="A699" s="13" t="s">
        <v>394</v>
      </c>
      <c r="B699" s="11" t="s">
        <v>897</v>
      </c>
      <c r="C699" s="19">
        <v>1000</v>
      </c>
      <c r="D699" s="19">
        <v>50</v>
      </c>
      <c r="E699" s="27">
        <f t="shared" si="9"/>
        <v>5</v>
      </c>
    </row>
    <row r="700" spans="1:5" ht="22.5" x14ac:dyDescent="0.2">
      <c r="A700" s="13" t="s">
        <v>1640</v>
      </c>
      <c r="B700" s="11" t="s">
        <v>1674</v>
      </c>
      <c r="C700" s="19">
        <v>14710.22</v>
      </c>
      <c r="D700" s="19">
        <v>0</v>
      </c>
      <c r="E700" s="27">
        <f t="shared" si="9"/>
        <v>0</v>
      </c>
    </row>
    <row r="701" spans="1:5" ht="22.5" x14ac:dyDescent="0.2">
      <c r="A701" s="13" t="s">
        <v>1087</v>
      </c>
      <c r="B701" s="11" t="s">
        <v>1099</v>
      </c>
      <c r="C701" s="19">
        <v>265.12299999999999</v>
      </c>
      <c r="D701" s="19">
        <v>390.27305999999999</v>
      </c>
      <c r="E701" s="27">
        <f t="shared" si="9"/>
        <v>147.20452770978</v>
      </c>
    </row>
    <row r="702" spans="1:5" ht="22.5" x14ac:dyDescent="0.2">
      <c r="A702" s="13" t="s">
        <v>395</v>
      </c>
      <c r="B702" s="11" t="s">
        <v>898</v>
      </c>
      <c r="C702" s="19">
        <v>5406.2145</v>
      </c>
      <c r="D702" s="19">
        <v>174.5</v>
      </c>
      <c r="E702" s="27">
        <f t="shared" si="9"/>
        <v>3.2277668597870095</v>
      </c>
    </row>
    <row r="703" spans="1:5" ht="22.5" x14ac:dyDescent="0.2">
      <c r="A703" s="13" t="s">
        <v>1641</v>
      </c>
      <c r="B703" s="11" t="s">
        <v>1675</v>
      </c>
      <c r="C703" s="19">
        <v>205.12299999999999</v>
      </c>
      <c r="D703" s="19">
        <v>0</v>
      </c>
      <c r="E703" s="27">
        <f t="shared" si="9"/>
        <v>0</v>
      </c>
    </row>
    <row r="704" spans="1:5" ht="22.5" x14ac:dyDescent="0.2">
      <c r="A704" s="13" t="s">
        <v>1088</v>
      </c>
      <c r="B704" s="11" t="s">
        <v>1100</v>
      </c>
      <c r="C704" s="19">
        <v>60</v>
      </c>
      <c r="D704" s="19">
        <v>390.27305999999999</v>
      </c>
      <c r="E704" s="27" t="s">
        <v>1461</v>
      </c>
    </row>
    <row r="705" spans="1:5" ht="22.5" x14ac:dyDescent="0.2">
      <c r="A705" s="13" t="s">
        <v>396</v>
      </c>
      <c r="B705" s="11" t="s">
        <v>899</v>
      </c>
      <c r="C705" s="19">
        <v>5406.2145</v>
      </c>
      <c r="D705" s="19">
        <v>174.5</v>
      </c>
      <c r="E705" s="27">
        <f t="shared" si="9"/>
        <v>3.2277668597870095</v>
      </c>
    </row>
    <row r="706" spans="1:5" x14ac:dyDescent="0.2">
      <c r="A706" s="38" t="s">
        <v>397</v>
      </c>
      <c r="B706" s="15" t="s">
        <v>900</v>
      </c>
      <c r="C706" s="21">
        <f>14920.23191+C707</f>
        <v>17123.21369</v>
      </c>
      <c r="D706" s="21">
        <v>9115.0482699999993</v>
      </c>
      <c r="E706" s="20">
        <f t="shared" si="9"/>
        <v>53.232111886352328</v>
      </c>
    </row>
    <row r="707" spans="1:5" ht="22.5" x14ac:dyDescent="0.2">
      <c r="A707" s="13" t="s">
        <v>1733</v>
      </c>
      <c r="B707" s="11" t="s">
        <v>1787</v>
      </c>
      <c r="C707" s="19">
        <v>2202.9817799999996</v>
      </c>
      <c r="D707" s="19">
        <v>2202.9817799999996</v>
      </c>
      <c r="E707" s="27">
        <f t="shared" si="9"/>
        <v>100</v>
      </c>
    </row>
    <row r="708" spans="1:5" ht="22.5" x14ac:dyDescent="0.2">
      <c r="A708" s="13" t="s">
        <v>1734</v>
      </c>
      <c r="B708" s="11" t="s">
        <v>1788</v>
      </c>
      <c r="C708" s="19">
        <v>2.5</v>
      </c>
      <c r="D708" s="19">
        <v>2.5</v>
      </c>
      <c r="E708" s="27">
        <f t="shared" si="9"/>
        <v>100</v>
      </c>
    </row>
    <row r="709" spans="1:5" ht="22.5" x14ac:dyDescent="0.2">
      <c r="A709" s="13" t="s">
        <v>1733</v>
      </c>
      <c r="B709" s="11" t="s">
        <v>1789</v>
      </c>
      <c r="C709" s="19">
        <v>2200.4817799999996</v>
      </c>
      <c r="D709" s="19">
        <v>2200.4817799999996</v>
      </c>
      <c r="E709" s="27">
        <f t="shared" si="9"/>
        <v>100</v>
      </c>
    </row>
    <row r="710" spans="1:5" x14ac:dyDescent="0.2">
      <c r="A710" s="13" t="s">
        <v>398</v>
      </c>
      <c r="B710" s="11" t="s">
        <v>901</v>
      </c>
      <c r="C710" s="19">
        <v>748</v>
      </c>
      <c r="D710" s="19">
        <v>335.39519999999999</v>
      </c>
      <c r="E710" s="27">
        <f t="shared" si="9"/>
        <v>44.838930481283427</v>
      </c>
    </row>
    <row r="711" spans="1:5" x14ac:dyDescent="0.2">
      <c r="A711" s="13" t="s">
        <v>1250</v>
      </c>
      <c r="B711" s="11" t="s">
        <v>1314</v>
      </c>
      <c r="C711" s="19">
        <v>1820.104</v>
      </c>
      <c r="D711" s="19">
        <v>800.15629000000001</v>
      </c>
      <c r="E711" s="27">
        <f t="shared" si="9"/>
        <v>43.962119197584315</v>
      </c>
    </row>
    <row r="712" spans="1:5" ht="22.5" x14ac:dyDescent="0.2">
      <c r="A712" s="13" t="s">
        <v>399</v>
      </c>
      <c r="B712" s="11" t="s">
        <v>902</v>
      </c>
      <c r="C712" s="19">
        <v>600</v>
      </c>
      <c r="D712" s="19">
        <v>205.39520000000002</v>
      </c>
      <c r="E712" s="27">
        <f t="shared" si="9"/>
        <v>34.232533333333336</v>
      </c>
    </row>
    <row r="713" spans="1:5" ht="22.5" x14ac:dyDescent="0.2">
      <c r="A713" s="13" t="s">
        <v>1251</v>
      </c>
      <c r="B713" s="11" t="s">
        <v>1315</v>
      </c>
      <c r="C713" s="19">
        <v>90</v>
      </c>
      <c r="D713" s="19">
        <v>26.2</v>
      </c>
      <c r="E713" s="27">
        <f t="shared" si="9"/>
        <v>29.111111111111111</v>
      </c>
    </row>
    <row r="714" spans="1:5" x14ac:dyDescent="0.2">
      <c r="A714" s="13" t="s">
        <v>398</v>
      </c>
      <c r="B714" s="11" t="s">
        <v>903</v>
      </c>
      <c r="C714" s="19">
        <v>148</v>
      </c>
      <c r="D714" s="19">
        <v>130</v>
      </c>
      <c r="E714" s="27">
        <f t="shared" si="9"/>
        <v>87.837837837837839</v>
      </c>
    </row>
    <row r="715" spans="1:5" x14ac:dyDescent="0.2">
      <c r="A715" s="13" t="s">
        <v>1250</v>
      </c>
      <c r="B715" s="11" t="s">
        <v>1316</v>
      </c>
      <c r="C715" s="19">
        <v>1730.104</v>
      </c>
      <c r="D715" s="19">
        <v>773.95629000000008</v>
      </c>
      <c r="E715" s="27">
        <f t="shared" si="9"/>
        <v>44.734668551717128</v>
      </c>
    </row>
    <row r="716" spans="1:5" x14ac:dyDescent="0.2">
      <c r="A716" s="13" t="s">
        <v>400</v>
      </c>
      <c r="B716" s="11" t="s">
        <v>904</v>
      </c>
      <c r="C716" s="19">
        <v>5299.4</v>
      </c>
      <c r="D716" s="19">
        <v>5445.15</v>
      </c>
      <c r="E716" s="27">
        <f t="shared" si="9"/>
        <v>102.75031135600257</v>
      </c>
    </row>
    <row r="717" spans="1:5" x14ac:dyDescent="0.2">
      <c r="A717" s="13" t="s">
        <v>401</v>
      </c>
      <c r="B717" s="11" t="s">
        <v>905</v>
      </c>
      <c r="C717" s="19">
        <v>6769.0679099999998</v>
      </c>
      <c r="D717" s="19">
        <v>313.565</v>
      </c>
      <c r="E717" s="27">
        <f t="shared" si="9"/>
        <v>4.6323216751418288</v>
      </c>
    </row>
    <row r="718" spans="1:5" x14ac:dyDescent="0.2">
      <c r="A718" s="13" t="s">
        <v>402</v>
      </c>
      <c r="B718" s="11" t="s">
        <v>906</v>
      </c>
      <c r="C718" s="19">
        <v>283.66000000000003</v>
      </c>
      <c r="D718" s="19">
        <v>17.8</v>
      </c>
      <c r="E718" s="27">
        <f t="shared" si="9"/>
        <v>6.2751180991327651</v>
      </c>
    </row>
    <row r="719" spans="1:5" ht="22.5" x14ac:dyDescent="0.2">
      <c r="A719" s="13" t="s">
        <v>1642</v>
      </c>
      <c r="B719" s="11" t="s">
        <v>1676</v>
      </c>
      <c r="C719" s="19">
        <v>0</v>
      </c>
      <c r="D719" s="19">
        <v>4.7</v>
      </c>
      <c r="E719" s="27">
        <v>0</v>
      </c>
    </row>
    <row r="720" spans="1:5" x14ac:dyDescent="0.2">
      <c r="A720" s="13" t="s">
        <v>400</v>
      </c>
      <c r="B720" s="11" t="s">
        <v>907</v>
      </c>
      <c r="C720" s="19">
        <v>5299.4</v>
      </c>
      <c r="D720" s="19">
        <v>5445.15</v>
      </c>
      <c r="E720" s="27">
        <f t="shared" si="9"/>
        <v>102.75031135600257</v>
      </c>
    </row>
    <row r="721" spans="1:5" x14ac:dyDescent="0.2">
      <c r="A721" s="13" t="s">
        <v>401</v>
      </c>
      <c r="B721" s="11" t="s">
        <v>908</v>
      </c>
      <c r="C721" s="19">
        <v>6769.0679099999998</v>
      </c>
      <c r="D721" s="19">
        <v>308.86500000000001</v>
      </c>
      <c r="E721" s="27">
        <f t="shared" si="9"/>
        <v>4.5628881864770658</v>
      </c>
    </row>
    <row r="722" spans="1:5" x14ac:dyDescent="0.2">
      <c r="A722" s="13" t="s">
        <v>402</v>
      </c>
      <c r="B722" s="11" t="s">
        <v>909</v>
      </c>
      <c r="C722" s="19">
        <v>283.66000000000003</v>
      </c>
      <c r="D722" s="19">
        <v>17.8</v>
      </c>
      <c r="E722" s="27">
        <f t="shared" si="9"/>
        <v>6.2751180991327651</v>
      </c>
    </row>
    <row r="723" spans="1:5" ht="42.75" x14ac:dyDescent="0.2">
      <c r="A723" s="38" t="s">
        <v>403</v>
      </c>
      <c r="B723" s="15" t="s">
        <v>910</v>
      </c>
      <c r="C723" s="21">
        <v>4899.3504400000002</v>
      </c>
      <c r="D723" s="21">
        <v>125353.92335</v>
      </c>
      <c r="E723" s="20" t="s">
        <v>1461</v>
      </c>
    </row>
    <row r="724" spans="1:5" ht="56.25" x14ac:dyDescent="0.2">
      <c r="A724" s="13" t="s">
        <v>404</v>
      </c>
      <c r="B724" s="11" t="s">
        <v>911</v>
      </c>
      <c r="C724" s="19">
        <v>4899.3504400000002</v>
      </c>
      <c r="D724" s="19">
        <v>125353.92335</v>
      </c>
      <c r="E724" s="27" t="s">
        <v>1461</v>
      </c>
    </row>
    <row r="725" spans="1:5" ht="45" x14ac:dyDescent="0.2">
      <c r="A725" s="13" t="s">
        <v>405</v>
      </c>
      <c r="B725" s="11" t="s">
        <v>912</v>
      </c>
      <c r="C725" s="19">
        <v>0</v>
      </c>
      <c r="D725" s="19">
        <v>118669.2164</v>
      </c>
      <c r="E725" s="27">
        <v>0</v>
      </c>
    </row>
    <row r="726" spans="1:5" ht="45" x14ac:dyDescent="0.2">
      <c r="A726" s="13" t="s">
        <v>406</v>
      </c>
      <c r="B726" s="11" t="s">
        <v>913</v>
      </c>
      <c r="C726" s="19">
        <v>151.53764000000001</v>
      </c>
      <c r="D726" s="19">
        <v>3834.0916200000001</v>
      </c>
      <c r="E726" s="27" t="s">
        <v>1461</v>
      </c>
    </row>
    <row r="727" spans="1:5" ht="45" x14ac:dyDescent="0.2">
      <c r="A727" s="13" t="s">
        <v>407</v>
      </c>
      <c r="B727" s="11" t="s">
        <v>914</v>
      </c>
      <c r="C727" s="19">
        <v>120.25350999999999</v>
      </c>
      <c r="D727" s="19">
        <v>2839.64831</v>
      </c>
      <c r="E727" s="27" t="s">
        <v>1461</v>
      </c>
    </row>
    <row r="728" spans="1:5" ht="33.75" x14ac:dyDescent="0.2">
      <c r="A728" s="13" t="s">
        <v>1643</v>
      </c>
      <c r="B728" s="11" t="s">
        <v>1677</v>
      </c>
      <c r="C728" s="19">
        <v>0</v>
      </c>
      <c r="D728" s="19">
        <v>0</v>
      </c>
      <c r="E728" s="27">
        <v>0</v>
      </c>
    </row>
    <row r="729" spans="1:5" ht="45" x14ac:dyDescent="0.2">
      <c r="A729" s="13" t="s">
        <v>1644</v>
      </c>
      <c r="B729" s="11" t="s">
        <v>1678</v>
      </c>
      <c r="C729" s="19">
        <v>1314.8555800000001</v>
      </c>
      <c r="D729" s="19">
        <v>0</v>
      </c>
      <c r="E729" s="27">
        <f t="shared" ref="E729:E790" si="10">D729/C729*100</f>
        <v>0</v>
      </c>
    </row>
    <row r="730" spans="1:5" ht="45" x14ac:dyDescent="0.2">
      <c r="A730" s="13" t="s">
        <v>1645</v>
      </c>
      <c r="B730" s="11" t="s">
        <v>1679</v>
      </c>
      <c r="C730" s="19">
        <v>3312.7037099999998</v>
      </c>
      <c r="D730" s="19">
        <v>0</v>
      </c>
      <c r="E730" s="27">
        <f t="shared" si="10"/>
        <v>0</v>
      </c>
    </row>
    <row r="731" spans="1:5" ht="45" x14ac:dyDescent="0.2">
      <c r="A731" s="13" t="s">
        <v>1735</v>
      </c>
      <c r="B731" s="11" t="s">
        <v>1790</v>
      </c>
      <c r="C731" s="19">
        <v>0</v>
      </c>
      <c r="D731" s="19">
        <v>10.96702</v>
      </c>
      <c r="E731" s="27">
        <v>0</v>
      </c>
    </row>
    <row r="732" spans="1:5" ht="22.5" x14ac:dyDescent="0.2">
      <c r="A732" s="13" t="s">
        <v>408</v>
      </c>
      <c r="B732" s="11" t="s">
        <v>915</v>
      </c>
      <c r="C732" s="19">
        <v>0</v>
      </c>
      <c r="D732" s="19">
        <v>93054.493290000013</v>
      </c>
      <c r="E732" s="27">
        <v>0</v>
      </c>
    </row>
    <row r="733" spans="1:5" ht="22.5" x14ac:dyDescent="0.2">
      <c r="A733" s="13" t="s">
        <v>1646</v>
      </c>
      <c r="B733" s="11" t="s">
        <v>1680</v>
      </c>
      <c r="C733" s="19">
        <v>0</v>
      </c>
      <c r="D733" s="19">
        <v>83158.962830000004</v>
      </c>
      <c r="E733" s="27">
        <v>0</v>
      </c>
    </row>
    <row r="734" spans="1:5" ht="22.5" x14ac:dyDescent="0.2">
      <c r="A734" s="13" t="s">
        <v>409</v>
      </c>
      <c r="B734" s="11" t="s">
        <v>916</v>
      </c>
      <c r="C734" s="19">
        <v>0</v>
      </c>
      <c r="D734" s="19">
        <v>9895.5304600000018</v>
      </c>
      <c r="E734" s="27">
        <v>0</v>
      </c>
    </row>
    <row r="735" spans="1:5" ht="22.5" x14ac:dyDescent="0.2">
      <c r="A735" s="13" t="s">
        <v>410</v>
      </c>
      <c r="B735" s="11" t="s">
        <v>917</v>
      </c>
      <c r="C735" s="19">
        <v>151.53764000000001</v>
      </c>
      <c r="D735" s="19">
        <v>3834.0916200000001</v>
      </c>
      <c r="E735" s="27" t="s">
        <v>1461</v>
      </c>
    </row>
    <row r="736" spans="1:5" ht="22.5" x14ac:dyDescent="0.2">
      <c r="A736" s="13" t="s">
        <v>1811</v>
      </c>
      <c r="B736" s="11" t="s">
        <v>1834</v>
      </c>
      <c r="C736" s="19">
        <v>0</v>
      </c>
      <c r="D736" s="19">
        <v>10.96702</v>
      </c>
      <c r="E736" s="27">
        <v>0</v>
      </c>
    </row>
    <row r="737" spans="1:6" ht="22.5" x14ac:dyDescent="0.2">
      <c r="A737" s="13" t="s">
        <v>411</v>
      </c>
      <c r="B737" s="11" t="s">
        <v>918</v>
      </c>
      <c r="C737" s="19">
        <v>151.53764000000001</v>
      </c>
      <c r="D737" s="19">
        <v>3834.0916200000001</v>
      </c>
      <c r="E737" s="27" t="s">
        <v>1461</v>
      </c>
    </row>
    <row r="738" spans="1:6" ht="22.5" x14ac:dyDescent="0.2">
      <c r="A738" s="13" t="s">
        <v>1812</v>
      </c>
      <c r="B738" s="11" t="s">
        <v>1835</v>
      </c>
      <c r="C738" s="19">
        <v>0</v>
      </c>
      <c r="D738" s="19">
        <v>10.96702</v>
      </c>
      <c r="E738" s="27">
        <v>0</v>
      </c>
    </row>
    <row r="739" spans="1:6" ht="22.5" x14ac:dyDescent="0.2">
      <c r="A739" s="13" t="s">
        <v>412</v>
      </c>
      <c r="B739" s="11" t="s">
        <v>919</v>
      </c>
      <c r="C739" s="19">
        <v>0</v>
      </c>
      <c r="D739" s="19">
        <v>2839.64831</v>
      </c>
      <c r="E739" s="27">
        <v>0</v>
      </c>
    </row>
    <row r="740" spans="1:6" ht="22.5" x14ac:dyDescent="0.2">
      <c r="A740" s="13" t="s">
        <v>413</v>
      </c>
      <c r="B740" s="11" t="s">
        <v>920</v>
      </c>
      <c r="C740" s="19">
        <v>0</v>
      </c>
      <c r="D740" s="19">
        <v>2839.64831</v>
      </c>
      <c r="E740" s="27">
        <v>0</v>
      </c>
    </row>
    <row r="741" spans="1:6" ht="56.25" x14ac:dyDescent="0.2">
      <c r="A741" s="13" t="s">
        <v>1813</v>
      </c>
      <c r="B741" s="11" t="s">
        <v>1836</v>
      </c>
      <c r="C741" s="19">
        <v>0</v>
      </c>
      <c r="D741" s="19">
        <v>0</v>
      </c>
      <c r="E741" s="27">
        <v>0</v>
      </c>
    </row>
    <row r="742" spans="1:6" ht="56.25" x14ac:dyDescent="0.2">
      <c r="A742" s="13" t="s">
        <v>1814</v>
      </c>
      <c r="B742" s="11" t="s">
        <v>1837</v>
      </c>
      <c r="C742" s="19">
        <v>0</v>
      </c>
      <c r="D742" s="19">
        <v>0</v>
      </c>
      <c r="E742" s="27">
        <v>0</v>
      </c>
    </row>
    <row r="743" spans="1:6" ht="33.75" x14ac:dyDescent="0.2">
      <c r="A743" s="13" t="s">
        <v>1815</v>
      </c>
      <c r="B743" s="11" t="s">
        <v>1838</v>
      </c>
      <c r="C743" s="19">
        <v>0</v>
      </c>
      <c r="D743" s="19">
        <v>0</v>
      </c>
      <c r="E743" s="27">
        <v>0</v>
      </c>
    </row>
    <row r="744" spans="1:6" ht="45" x14ac:dyDescent="0.2">
      <c r="A744" s="13" t="s">
        <v>1816</v>
      </c>
      <c r="B744" s="11" t="s">
        <v>1839</v>
      </c>
      <c r="C744" s="19">
        <v>0</v>
      </c>
      <c r="D744" s="19">
        <v>0</v>
      </c>
      <c r="E744" s="27">
        <v>0</v>
      </c>
      <c r="F744" s="6"/>
    </row>
    <row r="745" spans="1:6" ht="33.75" x14ac:dyDescent="0.2">
      <c r="A745" s="13" t="s">
        <v>1817</v>
      </c>
      <c r="B745" s="11" t="s">
        <v>1840</v>
      </c>
      <c r="C745" s="19">
        <v>0</v>
      </c>
      <c r="D745" s="19">
        <v>0</v>
      </c>
      <c r="E745" s="27">
        <v>0</v>
      </c>
    </row>
    <row r="746" spans="1:6" ht="56.25" x14ac:dyDescent="0.2">
      <c r="A746" s="13" t="s">
        <v>1818</v>
      </c>
      <c r="B746" s="11" t="s">
        <v>1841</v>
      </c>
      <c r="C746" s="19">
        <v>0</v>
      </c>
      <c r="D746" s="19">
        <v>0</v>
      </c>
      <c r="E746" s="27">
        <v>0</v>
      </c>
    </row>
    <row r="747" spans="1:6" ht="33.75" x14ac:dyDescent="0.2">
      <c r="A747" s="13" t="s">
        <v>1819</v>
      </c>
      <c r="B747" s="11" t="s">
        <v>1842</v>
      </c>
      <c r="C747" s="19">
        <v>0</v>
      </c>
      <c r="D747" s="19">
        <v>0</v>
      </c>
      <c r="E747" s="27">
        <v>0</v>
      </c>
    </row>
    <row r="748" spans="1:6" ht="33.75" x14ac:dyDescent="0.2">
      <c r="A748" s="13" t="s">
        <v>1820</v>
      </c>
      <c r="B748" s="11" t="s">
        <v>1843</v>
      </c>
      <c r="C748" s="19">
        <v>0</v>
      </c>
      <c r="D748" s="19">
        <v>0</v>
      </c>
      <c r="E748" s="27">
        <v>0</v>
      </c>
      <c r="F748" s="6"/>
    </row>
    <row r="749" spans="1:6" ht="56.25" x14ac:dyDescent="0.2">
      <c r="A749" s="13" t="s">
        <v>1821</v>
      </c>
      <c r="B749" s="11" t="s">
        <v>1844</v>
      </c>
      <c r="C749" s="19">
        <v>0</v>
      </c>
      <c r="D749" s="19">
        <v>0</v>
      </c>
      <c r="E749" s="27">
        <v>0</v>
      </c>
    </row>
    <row r="750" spans="1:6" ht="56.25" x14ac:dyDescent="0.2">
      <c r="A750" s="13" t="s">
        <v>1822</v>
      </c>
      <c r="B750" s="11" t="s">
        <v>1845</v>
      </c>
      <c r="C750" s="19">
        <v>0</v>
      </c>
      <c r="D750" s="19">
        <v>0</v>
      </c>
      <c r="E750" s="27">
        <v>0</v>
      </c>
      <c r="F750" s="6"/>
    </row>
    <row r="751" spans="1:6" ht="135" x14ac:dyDescent="0.2">
      <c r="A751" s="13" t="s">
        <v>1736</v>
      </c>
      <c r="B751" s="11" t="s">
        <v>1595</v>
      </c>
      <c r="C751" s="19">
        <v>0</v>
      </c>
      <c r="D751" s="19">
        <v>25614.723109999999</v>
      </c>
      <c r="E751" s="27">
        <v>0</v>
      </c>
    </row>
    <row r="752" spans="1:6" ht="33.75" x14ac:dyDescent="0.2">
      <c r="A752" s="13" t="s">
        <v>1647</v>
      </c>
      <c r="B752" s="11" t="s">
        <v>1681</v>
      </c>
      <c r="C752" s="19">
        <v>120.25350999999999</v>
      </c>
      <c r="D752" s="19">
        <v>0</v>
      </c>
      <c r="E752" s="27">
        <f t="shared" si="10"/>
        <v>0</v>
      </c>
      <c r="F752" s="6"/>
    </row>
    <row r="753" spans="1:6" ht="33.75" x14ac:dyDescent="0.2">
      <c r="A753" s="13" t="s">
        <v>1648</v>
      </c>
      <c r="B753" s="11" t="s">
        <v>1682</v>
      </c>
      <c r="C753" s="19">
        <v>1314.8555800000001</v>
      </c>
      <c r="D753" s="19">
        <v>0</v>
      </c>
      <c r="E753" s="27">
        <f t="shared" si="10"/>
        <v>0</v>
      </c>
    </row>
    <row r="754" spans="1:6" ht="33.75" x14ac:dyDescent="0.2">
      <c r="A754" s="13" t="s">
        <v>1649</v>
      </c>
      <c r="B754" s="11" t="s">
        <v>1683</v>
      </c>
      <c r="C754" s="19">
        <v>3312.7037099999998</v>
      </c>
      <c r="D754" s="19">
        <v>0</v>
      </c>
      <c r="E754" s="27">
        <f t="shared" si="10"/>
        <v>0</v>
      </c>
    </row>
    <row r="755" spans="1:6" ht="32.25" x14ac:dyDescent="0.2">
      <c r="A755" s="38" t="s">
        <v>414</v>
      </c>
      <c r="B755" s="15" t="s">
        <v>921</v>
      </c>
      <c r="C755" s="21">
        <v>-4.5</v>
      </c>
      <c r="D755" s="21">
        <v>-102446.58351000001</v>
      </c>
      <c r="E755" s="20" t="s">
        <v>1461</v>
      </c>
      <c r="F755" s="6"/>
    </row>
    <row r="756" spans="1:6" ht="33.75" x14ac:dyDescent="0.2">
      <c r="A756" s="13" t="s">
        <v>415</v>
      </c>
      <c r="B756" s="11" t="s">
        <v>922</v>
      </c>
      <c r="C756" s="19">
        <v>0</v>
      </c>
      <c r="D756" s="19">
        <v>-102446.58351000001</v>
      </c>
      <c r="E756" s="27">
        <v>0</v>
      </c>
    </row>
    <row r="757" spans="1:6" ht="22.5" x14ac:dyDescent="0.2">
      <c r="A757" s="13" t="s">
        <v>1650</v>
      </c>
      <c r="B757" s="11" t="s">
        <v>1684</v>
      </c>
      <c r="C757" s="19">
        <v>-4.5</v>
      </c>
      <c r="D757" s="19">
        <v>0</v>
      </c>
      <c r="E757" s="27">
        <f t="shared" si="10"/>
        <v>0</v>
      </c>
    </row>
    <row r="758" spans="1:6" ht="56.25" hidden="1" x14ac:dyDescent="0.2">
      <c r="A758" s="13" t="s">
        <v>1823</v>
      </c>
      <c r="B758" s="11" t="s">
        <v>1846</v>
      </c>
      <c r="C758" s="19">
        <v>0</v>
      </c>
      <c r="D758" s="19">
        <v>-53.827640000000002</v>
      </c>
      <c r="E758" s="27">
        <v>0</v>
      </c>
    </row>
    <row r="759" spans="1:6" ht="45" hidden="1" x14ac:dyDescent="0.2">
      <c r="A759" s="13" t="s">
        <v>1447</v>
      </c>
      <c r="B759" s="11" t="s">
        <v>1453</v>
      </c>
      <c r="C759" s="19">
        <v>0</v>
      </c>
      <c r="D759" s="19">
        <v>-9296.6168600000001</v>
      </c>
      <c r="E759" s="27">
        <v>0</v>
      </c>
    </row>
    <row r="760" spans="1:6" ht="56.25" hidden="1" x14ac:dyDescent="0.2">
      <c r="A760" s="13" t="s">
        <v>1824</v>
      </c>
      <c r="B760" s="11" t="s">
        <v>1847</v>
      </c>
      <c r="C760" s="19">
        <v>0</v>
      </c>
      <c r="D760" s="19">
        <v>-87.78</v>
      </c>
      <c r="E760" s="27">
        <v>0</v>
      </c>
      <c r="F760" s="6"/>
    </row>
    <row r="761" spans="1:6" ht="45" hidden="1" x14ac:dyDescent="0.2">
      <c r="A761" s="13" t="s">
        <v>1737</v>
      </c>
      <c r="B761" s="11" t="s">
        <v>1791</v>
      </c>
      <c r="C761" s="19">
        <v>0</v>
      </c>
      <c r="D761" s="19">
        <v>-204.48976999999999</v>
      </c>
      <c r="E761" s="27">
        <v>0</v>
      </c>
    </row>
    <row r="762" spans="1:6" ht="33.75" hidden="1" x14ac:dyDescent="0.2">
      <c r="A762" s="13" t="s">
        <v>1252</v>
      </c>
      <c r="B762" s="11" t="s">
        <v>1317</v>
      </c>
      <c r="C762" s="19">
        <v>0</v>
      </c>
      <c r="D762" s="19">
        <v>-815.23377000000005</v>
      </c>
      <c r="E762" s="27">
        <v>0</v>
      </c>
    </row>
    <row r="763" spans="1:6" ht="45" hidden="1" x14ac:dyDescent="0.2">
      <c r="A763" s="13" t="s">
        <v>1253</v>
      </c>
      <c r="B763" s="11" t="s">
        <v>1318</v>
      </c>
      <c r="C763" s="19">
        <v>0</v>
      </c>
      <c r="D763" s="19">
        <v>-2319.0558599999999</v>
      </c>
      <c r="E763" s="27">
        <v>0</v>
      </c>
    </row>
    <row r="764" spans="1:6" ht="45" hidden="1" x14ac:dyDescent="0.2">
      <c r="A764" s="13" t="s">
        <v>1738</v>
      </c>
      <c r="B764" s="11" t="s">
        <v>1792</v>
      </c>
      <c r="C764" s="19">
        <v>0</v>
      </c>
      <c r="D764" s="19">
        <v>-55.717370000000003</v>
      </c>
      <c r="E764" s="27">
        <v>0</v>
      </c>
    </row>
    <row r="765" spans="1:6" ht="33.75" hidden="1" x14ac:dyDescent="0.2">
      <c r="A765" s="13" t="s">
        <v>416</v>
      </c>
      <c r="B765" s="11" t="s">
        <v>923</v>
      </c>
      <c r="C765" s="19">
        <v>0</v>
      </c>
      <c r="D765" s="19">
        <v>-9.2645699999999991</v>
      </c>
      <c r="E765" s="27">
        <v>0</v>
      </c>
    </row>
    <row r="766" spans="1:6" ht="22.5" hidden="1" x14ac:dyDescent="0.2">
      <c r="A766" s="13" t="s">
        <v>1254</v>
      </c>
      <c r="B766" s="11" t="s">
        <v>1319</v>
      </c>
      <c r="C766" s="19">
        <v>0</v>
      </c>
      <c r="D766" s="19">
        <v>-200.76420999999999</v>
      </c>
      <c r="E766" s="27">
        <v>0</v>
      </c>
    </row>
    <row r="767" spans="1:6" ht="33.75" hidden="1" x14ac:dyDescent="0.2">
      <c r="A767" s="13" t="s">
        <v>1541</v>
      </c>
      <c r="B767" s="11" t="s">
        <v>1596</v>
      </c>
      <c r="C767" s="19">
        <v>0</v>
      </c>
      <c r="D767" s="19">
        <v>-6.0200000000000004E-2</v>
      </c>
      <c r="E767" s="27">
        <v>0</v>
      </c>
    </row>
    <row r="768" spans="1:6" ht="33.75" hidden="1" x14ac:dyDescent="0.2">
      <c r="A768" s="13" t="s">
        <v>1825</v>
      </c>
      <c r="B768" s="11" t="s">
        <v>1848</v>
      </c>
      <c r="C768" s="19">
        <v>0</v>
      </c>
      <c r="D768" s="19">
        <v>-20.897470000000002</v>
      </c>
      <c r="E768" s="27">
        <v>0</v>
      </c>
      <c r="F768" s="6"/>
    </row>
    <row r="769" spans="1:6" ht="33.75" hidden="1" x14ac:dyDescent="0.2">
      <c r="A769" s="13" t="s">
        <v>1448</v>
      </c>
      <c r="B769" s="11" t="s">
        <v>1454</v>
      </c>
      <c r="C769" s="19">
        <v>0</v>
      </c>
      <c r="D769" s="19">
        <v>-9121.9938599999987</v>
      </c>
      <c r="E769" s="27">
        <v>0</v>
      </c>
    </row>
    <row r="770" spans="1:6" ht="45" hidden="1" x14ac:dyDescent="0.2">
      <c r="A770" s="13" t="s">
        <v>1542</v>
      </c>
      <c r="B770" s="11" t="s">
        <v>1597</v>
      </c>
      <c r="C770" s="19">
        <v>0</v>
      </c>
      <c r="D770" s="19">
        <v>-84.94605</v>
      </c>
      <c r="E770" s="27">
        <v>0</v>
      </c>
    </row>
    <row r="771" spans="1:6" ht="33.75" hidden="1" x14ac:dyDescent="0.2">
      <c r="A771" s="13" t="s">
        <v>1739</v>
      </c>
      <c r="B771" s="11" t="s">
        <v>1793</v>
      </c>
      <c r="C771" s="19">
        <v>0</v>
      </c>
      <c r="D771" s="19">
        <v>-350.48917</v>
      </c>
      <c r="E771" s="27">
        <v>0</v>
      </c>
    </row>
    <row r="772" spans="1:6" ht="45" hidden="1" x14ac:dyDescent="0.2">
      <c r="A772" s="13" t="s">
        <v>1740</v>
      </c>
      <c r="B772" s="11" t="s">
        <v>1794</v>
      </c>
      <c r="C772" s="19">
        <v>0</v>
      </c>
      <c r="D772" s="19">
        <v>-459.69531999999998</v>
      </c>
      <c r="E772" s="27">
        <v>0</v>
      </c>
      <c r="F772" s="6"/>
    </row>
    <row r="773" spans="1:6" ht="33.75" hidden="1" x14ac:dyDescent="0.2">
      <c r="A773" s="13" t="s">
        <v>1543</v>
      </c>
      <c r="B773" s="11" t="s">
        <v>1320</v>
      </c>
      <c r="C773" s="19">
        <v>0</v>
      </c>
      <c r="D773" s="19">
        <v>-16.45824</v>
      </c>
      <c r="E773" s="27">
        <v>0</v>
      </c>
    </row>
    <row r="774" spans="1:6" ht="45" hidden="1" x14ac:dyDescent="0.2">
      <c r="A774" s="13" t="s">
        <v>1255</v>
      </c>
      <c r="B774" s="11" t="s">
        <v>1321</v>
      </c>
      <c r="C774" s="19">
        <v>0</v>
      </c>
      <c r="D774" s="19">
        <v>-287.80329</v>
      </c>
      <c r="E774" s="27">
        <v>0</v>
      </c>
    </row>
    <row r="775" spans="1:6" ht="67.5" hidden="1" x14ac:dyDescent="0.2">
      <c r="A775" s="13" t="s">
        <v>1449</v>
      </c>
      <c r="B775" s="11" t="s">
        <v>924</v>
      </c>
      <c r="C775" s="19">
        <v>0</v>
      </c>
      <c r="D775" s="19">
        <v>-78.100769999999997</v>
      </c>
      <c r="E775" s="27">
        <v>0</v>
      </c>
    </row>
    <row r="776" spans="1:6" ht="45" hidden="1" x14ac:dyDescent="0.2">
      <c r="A776" s="13" t="s">
        <v>1741</v>
      </c>
      <c r="B776" s="11" t="s">
        <v>1795</v>
      </c>
      <c r="C776" s="19">
        <v>0</v>
      </c>
      <c r="D776" s="19">
        <v>-15.109459999999999</v>
      </c>
      <c r="E776" s="27">
        <v>0</v>
      </c>
    </row>
    <row r="777" spans="1:6" ht="33.75" hidden="1" x14ac:dyDescent="0.2">
      <c r="A777" s="13" t="s">
        <v>417</v>
      </c>
      <c r="B777" s="11" t="s">
        <v>925</v>
      </c>
      <c r="C777" s="19">
        <v>0</v>
      </c>
      <c r="D777" s="19">
        <v>-2041.92947</v>
      </c>
      <c r="E777" s="27">
        <v>0</v>
      </c>
    </row>
    <row r="778" spans="1:6" ht="45" hidden="1" x14ac:dyDescent="0.2">
      <c r="A778" s="13" t="s">
        <v>418</v>
      </c>
      <c r="B778" s="11" t="s">
        <v>926</v>
      </c>
      <c r="C778" s="19">
        <v>0</v>
      </c>
      <c r="D778" s="19">
        <v>-1691.0178700000001</v>
      </c>
      <c r="E778" s="27">
        <v>0</v>
      </c>
    </row>
    <row r="779" spans="1:6" ht="22.5" hidden="1" x14ac:dyDescent="0.2">
      <c r="A779" s="13" t="s">
        <v>1544</v>
      </c>
      <c r="B779" s="11" t="s">
        <v>1598</v>
      </c>
      <c r="C779" s="19">
        <v>0</v>
      </c>
      <c r="D779" s="19">
        <v>-7760.6756599999999</v>
      </c>
      <c r="E779" s="27">
        <v>0</v>
      </c>
    </row>
    <row r="780" spans="1:6" ht="45" hidden="1" x14ac:dyDescent="0.2">
      <c r="A780" s="13" t="s">
        <v>1545</v>
      </c>
      <c r="B780" s="11" t="s">
        <v>1599</v>
      </c>
      <c r="C780" s="19">
        <v>0</v>
      </c>
      <c r="D780" s="19">
        <v>-174.60557</v>
      </c>
      <c r="E780" s="27">
        <v>0</v>
      </c>
      <c r="F780" s="6"/>
    </row>
    <row r="781" spans="1:6" ht="33.75" hidden="1" x14ac:dyDescent="0.2">
      <c r="A781" s="13" t="s">
        <v>1742</v>
      </c>
      <c r="B781" s="11" t="s">
        <v>1796</v>
      </c>
      <c r="C781" s="19">
        <v>0</v>
      </c>
      <c r="D781" s="19">
        <v>-58.556339999999999</v>
      </c>
      <c r="E781" s="27">
        <v>0</v>
      </c>
    </row>
    <row r="782" spans="1:6" ht="56.25" hidden="1" x14ac:dyDescent="0.2">
      <c r="A782" s="13" t="s">
        <v>1826</v>
      </c>
      <c r="B782" s="11" t="s">
        <v>1849</v>
      </c>
      <c r="C782" s="19">
        <v>0</v>
      </c>
      <c r="D782" s="19">
        <v>-41.664000000000001</v>
      </c>
      <c r="E782" s="27">
        <v>0</v>
      </c>
    </row>
    <row r="783" spans="1:6" ht="45" hidden="1" x14ac:dyDescent="0.2">
      <c r="A783" s="13" t="s">
        <v>1256</v>
      </c>
      <c r="B783" s="11" t="s">
        <v>1322</v>
      </c>
      <c r="C783" s="19">
        <v>0</v>
      </c>
      <c r="D783" s="19">
        <v>-881.40354000000002</v>
      </c>
      <c r="E783" s="27">
        <v>0</v>
      </c>
    </row>
    <row r="784" spans="1:6" ht="45" hidden="1" x14ac:dyDescent="0.2">
      <c r="A784" s="13" t="s">
        <v>1827</v>
      </c>
      <c r="B784" s="11" t="s">
        <v>1850</v>
      </c>
      <c r="C784" s="19">
        <v>0</v>
      </c>
      <c r="D784" s="19">
        <v>-3752.1035699999998</v>
      </c>
      <c r="E784" s="27">
        <v>0</v>
      </c>
    </row>
    <row r="785" spans="1:6" ht="112.5" hidden="1" x14ac:dyDescent="0.2">
      <c r="A785" s="13" t="s">
        <v>1651</v>
      </c>
      <c r="B785" s="11" t="s">
        <v>1685</v>
      </c>
      <c r="C785" s="19">
        <v>0</v>
      </c>
      <c r="D785" s="19">
        <v>-25614.723109999999</v>
      </c>
      <c r="E785" s="27">
        <v>0</v>
      </c>
    </row>
    <row r="786" spans="1:6" ht="101.25" hidden="1" x14ac:dyDescent="0.2">
      <c r="A786" s="13" t="s">
        <v>1743</v>
      </c>
      <c r="B786" s="11" t="s">
        <v>1797</v>
      </c>
      <c r="C786" s="19">
        <v>0</v>
      </c>
      <c r="D786" s="19">
        <v>-1390.3420000000001</v>
      </c>
      <c r="E786" s="27">
        <v>0</v>
      </c>
    </row>
    <row r="787" spans="1:6" ht="112.5" hidden="1" x14ac:dyDescent="0.2">
      <c r="A787" s="13" t="s">
        <v>1744</v>
      </c>
      <c r="B787" s="11" t="s">
        <v>1798</v>
      </c>
      <c r="C787" s="19">
        <v>0</v>
      </c>
      <c r="D787" s="19">
        <v>-32888.864820000003</v>
      </c>
      <c r="E787" s="27">
        <v>0</v>
      </c>
    </row>
    <row r="788" spans="1:6" ht="112.5" hidden="1" x14ac:dyDescent="0.2">
      <c r="A788" s="13" t="s">
        <v>1745</v>
      </c>
      <c r="B788" s="11" t="s">
        <v>1799</v>
      </c>
      <c r="C788" s="19">
        <v>0</v>
      </c>
      <c r="D788" s="19">
        <v>-254.58482000000001</v>
      </c>
      <c r="E788" s="27">
        <v>0</v>
      </c>
    </row>
    <row r="789" spans="1:6" ht="146.25" hidden="1" x14ac:dyDescent="0.2">
      <c r="A789" s="13" t="s">
        <v>1746</v>
      </c>
      <c r="B789" s="11" t="s">
        <v>1800</v>
      </c>
      <c r="C789" s="19">
        <v>0</v>
      </c>
      <c r="D789" s="19">
        <v>-2.3999999999999998E-4</v>
      </c>
      <c r="E789" s="27">
        <v>0</v>
      </c>
      <c r="F789" s="6"/>
    </row>
    <row r="790" spans="1:6" ht="33.75" hidden="1" x14ac:dyDescent="0.2">
      <c r="A790" s="13" t="s">
        <v>1652</v>
      </c>
      <c r="B790" s="11" t="s">
        <v>1686</v>
      </c>
      <c r="C790" s="19">
        <v>-4.5</v>
      </c>
      <c r="D790" s="19">
        <v>0</v>
      </c>
      <c r="E790" s="27">
        <f t="shared" si="10"/>
        <v>0</v>
      </c>
    </row>
    <row r="791" spans="1:6" ht="33.75" hidden="1" x14ac:dyDescent="0.2">
      <c r="A791" s="13" t="s">
        <v>1747</v>
      </c>
      <c r="B791" s="11" t="s">
        <v>1801</v>
      </c>
      <c r="C791" s="19">
        <v>0</v>
      </c>
      <c r="D791" s="19">
        <v>-2417.8086200000002</v>
      </c>
      <c r="E791" s="27">
        <v>0</v>
      </c>
    </row>
    <row r="792" spans="1:6" x14ac:dyDescent="0.2">
      <c r="A792" s="38" t="s">
        <v>928</v>
      </c>
      <c r="B792" s="15" t="s">
        <v>927</v>
      </c>
      <c r="C792" s="21">
        <v>117862190.59796999</v>
      </c>
      <c r="D792" s="21">
        <v>35281631.555249996</v>
      </c>
      <c r="E792" s="20">
        <f t="shared" ref="E792:E855" si="11">D792/C792*100</f>
        <v>29.934647723964559</v>
      </c>
    </row>
    <row r="793" spans="1:6" x14ac:dyDescent="0.2">
      <c r="A793" s="38" t="s">
        <v>929</v>
      </c>
      <c r="B793" s="15" t="s">
        <v>1002</v>
      </c>
      <c r="C793" s="21">
        <v>11024941.80924</v>
      </c>
      <c r="D793" s="21">
        <v>2640984.6277199998</v>
      </c>
      <c r="E793" s="20">
        <f t="shared" si="11"/>
        <v>23.95463552929224</v>
      </c>
    </row>
    <row r="794" spans="1:6" ht="22.5" x14ac:dyDescent="0.2">
      <c r="A794" s="13" t="s">
        <v>930</v>
      </c>
      <c r="B794" s="11" t="s">
        <v>1003</v>
      </c>
      <c r="C794" s="19">
        <v>193483.56594</v>
      </c>
      <c r="D794" s="19">
        <v>69396.961169999995</v>
      </c>
      <c r="E794" s="27">
        <f t="shared" si="11"/>
        <v>35.86710883317101</v>
      </c>
      <c r="F794" s="6"/>
    </row>
    <row r="795" spans="1:6" ht="33.75" x14ac:dyDescent="0.2">
      <c r="A795" s="13" t="s">
        <v>931</v>
      </c>
      <c r="B795" s="11" t="s">
        <v>1004</v>
      </c>
      <c r="C795" s="19">
        <v>335996.61411000002</v>
      </c>
      <c r="D795" s="19">
        <v>117577.30868999999</v>
      </c>
      <c r="E795" s="27">
        <f t="shared" si="11"/>
        <v>34.993599266303029</v>
      </c>
    </row>
    <row r="796" spans="1:6" ht="33.75" x14ac:dyDescent="0.2">
      <c r="A796" s="13" t="s">
        <v>932</v>
      </c>
      <c r="B796" s="11" t="s">
        <v>1005</v>
      </c>
      <c r="C796" s="19">
        <v>2223331.1895700004</v>
      </c>
      <c r="D796" s="19">
        <v>782567.34985999996</v>
      </c>
      <c r="E796" s="27">
        <f t="shared" si="11"/>
        <v>35.197965716090685</v>
      </c>
    </row>
    <row r="797" spans="1:6" x14ac:dyDescent="0.2">
      <c r="A797" s="13" t="s">
        <v>933</v>
      </c>
      <c r="B797" s="11" t="s">
        <v>1006</v>
      </c>
      <c r="C797" s="19">
        <v>350177.9</v>
      </c>
      <c r="D797" s="19">
        <v>98579.972859999994</v>
      </c>
      <c r="E797" s="27">
        <f t="shared" si="11"/>
        <v>28.151397578202392</v>
      </c>
    </row>
    <row r="798" spans="1:6" ht="22.5" x14ac:dyDescent="0.2">
      <c r="A798" s="13" t="s">
        <v>934</v>
      </c>
      <c r="B798" s="11" t="s">
        <v>1007</v>
      </c>
      <c r="C798" s="19">
        <v>765247.70005999994</v>
      </c>
      <c r="D798" s="19">
        <v>274172.10798999999</v>
      </c>
      <c r="E798" s="27">
        <f t="shared" si="11"/>
        <v>35.827890494607601</v>
      </c>
    </row>
    <row r="799" spans="1:6" x14ac:dyDescent="0.2">
      <c r="A799" s="13" t="s">
        <v>935</v>
      </c>
      <c r="B799" s="11" t="s">
        <v>1008</v>
      </c>
      <c r="C799" s="19">
        <v>184279.579</v>
      </c>
      <c r="D799" s="19">
        <v>40797.381350000003</v>
      </c>
      <c r="E799" s="27">
        <f t="shared" si="11"/>
        <v>22.138850962970782</v>
      </c>
      <c r="F799" s="6"/>
    </row>
    <row r="800" spans="1:6" x14ac:dyDescent="0.2">
      <c r="A800" s="13" t="s">
        <v>936</v>
      </c>
      <c r="B800" s="11" t="s">
        <v>1009</v>
      </c>
      <c r="C800" s="19">
        <v>279.8</v>
      </c>
      <c r="D800" s="19">
        <v>88.58</v>
      </c>
      <c r="E800" s="27">
        <f t="shared" si="11"/>
        <v>31.658327376697638</v>
      </c>
    </row>
    <row r="801" spans="1:6" x14ac:dyDescent="0.2">
      <c r="A801" s="13" t="s">
        <v>937</v>
      </c>
      <c r="B801" s="11" t="s">
        <v>1010</v>
      </c>
      <c r="C801" s="19">
        <v>188774.04156000001</v>
      </c>
      <c r="D801" s="19">
        <v>0</v>
      </c>
      <c r="E801" s="27">
        <f t="shared" si="11"/>
        <v>0</v>
      </c>
    </row>
    <row r="802" spans="1:6" x14ac:dyDescent="0.2">
      <c r="A802" s="13" t="s">
        <v>938</v>
      </c>
      <c r="B802" s="11" t="s">
        <v>1011</v>
      </c>
      <c r="C802" s="19">
        <v>6783371.4189999998</v>
      </c>
      <c r="D802" s="19">
        <v>1257804.9657999999</v>
      </c>
      <c r="E802" s="27">
        <f t="shared" si="11"/>
        <v>18.542475239921696</v>
      </c>
    </row>
    <row r="803" spans="1:6" x14ac:dyDescent="0.2">
      <c r="A803" s="38" t="s">
        <v>939</v>
      </c>
      <c r="B803" s="15" t="s">
        <v>1012</v>
      </c>
      <c r="C803" s="21">
        <v>30321.599999999999</v>
      </c>
      <c r="D803" s="21">
        <v>9726.7629800000013</v>
      </c>
      <c r="E803" s="20">
        <f t="shared" si="11"/>
        <v>32.078660031132927</v>
      </c>
    </row>
    <row r="804" spans="1:6" x14ac:dyDescent="0.2">
      <c r="A804" s="13" t="s">
        <v>940</v>
      </c>
      <c r="B804" s="11" t="s">
        <v>1013</v>
      </c>
      <c r="C804" s="19">
        <v>30321.599999999999</v>
      </c>
      <c r="D804" s="19">
        <v>9726.7629800000013</v>
      </c>
      <c r="E804" s="27">
        <f t="shared" si="11"/>
        <v>32.078660031132927</v>
      </c>
      <c r="F804" s="6"/>
    </row>
    <row r="805" spans="1:6" ht="21.75" x14ac:dyDescent="0.2">
      <c r="A805" s="38" t="s">
        <v>941</v>
      </c>
      <c r="B805" s="15" t="s">
        <v>1014</v>
      </c>
      <c r="C805" s="21">
        <v>1184953.7034500001</v>
      </c>
      <c r="D805" s="21">
        <v>415722.08714999998</v>
      </c>
      <c r="E805" s="20">
        <f t="shared" si="11"/>
        <v>35.083403338005738</v>
      </c>
    </row>
    <row r="806" spans="1:6" x14ac:dyDescent="0.2">
      <c r="A806" s="13" t="s">
        <v>942</v>
      </c>
      <c r="B806" s="11" t="s">
        <v>1015</v>
      </c>
      <c r="C806" s="19">
        <v>57663.199999999997</v>
      </c>
      <c r="D806" s="19">
        <v>19555.490659999999</v>
      </c>
      <c r="E806" s="27">
        <f t="shared" si="11"/>
        <v>33.913294198032716</v>
      </c>
    </row>
    <row r="807" spans="1:6" x14ac:dyDescent="0.2">
      <c r="A807" s="13" t="s">
        <v>1323</v>
      </c>
      <c r="B807" s="11" t="s">
        <v>1016</v>
      </c>
      <c r="C807" s="19">
        <v>37427.493289999999</v>
      </c>
      <c r="D807" s="19">
        <v>12435.20515</v>
      </c>
      <c r="E807" s="27">
        <f t="shared" si="11"/>
        <v>33.224787601050693</v>
      </c>
    </row>
    <row r="808" spans="1:6" ht="22.5" x14ac:dyDescent="0.2">
      <c r="A808" s="13" t="s">
        <v>1324</v>
      </c>
      <c r="B808" s="11" t="s">
        <v>1017</v>
      </c>
      <c r="C808" s="19">
        <v>960885.92128000001</v>
      </c>
      <c r="D808" s="19">
        <v>338836.77596</v>
      </c>
      <c r="E808" s="27">
        <f t="shared" si="11"/>
        <v>35.262955617939966</v>
      </c>
    </row>
    <row r="809" spans="1:6" x14ac:dyDescent="0.2">
      <c r="A809" s="13" t="s">
        <v>943</v>
      </c>
      <c r="B809" s="11" t="s">
        <v>1018</v>
      </c>
      <c r="C809" s="19">
        <v>4950</v>
      </c>
      <c r="D809" s="19">
        <v>904.95450000000005</v>
      </c>
      <c r="E809" s="27">
        <f t="shared" si="11"/>
        <v>18.281909090909092</v>
      </c>
      <c r="F809" s="6"/>
    </row>
    <row r="810" spans="1:6" ht="22.5" x14ac:dyDescent="0.2">
      <c r="A810" s="13" t="s">
        <v>944</v>
      </c>
      <c r="B810" s="11" t="s">
        <v>1019</v>
      </c>
      <c r="C810" s="19">
        <v>124027.08888</v>
      </c>
      <c r="D810" s="19">
        <v>43989.660880000003</v>
      </c>
      <c r="E810" s="27">
        <f t="shared" si="11"/>
        <v>35.467784721256621</v>
      </c>
    </row>
    <row r="811" spans="1:6" x14ac:dyDescent="0.2">
      <c r="A811" s="38" t="s">
        <v>945</v>
      </c>
      <c r="B811" s="15" t="s">
        <v>1020</v>
      </c>
      <c r="C811" s="21">
        <v>30632387.863979999</v>
      </c>
      <c r="D811" s="21">
        <v>6053576.7351700002</v>
      </c>
      <c r="E811" s="20">
        <f t="shared" si="11"/>
        <v>19.762013859481968</v>
      </c>
    </row>
    <row r="812" spans="1:6" x14ac:dyDescent="0.2">
      <c r="A812" s="13" t="s">
        <v>946</v>
      </c>
      <c r="B812" s="11" t="s">
        <v>1021</v>
      </c>
      <c r="C812" s="19">
        <v>621309.00980999996</v>
      </c>
      <c r="D812" s="19">
        <v>96270.902760000012</v>
      </c>
      <c r="E812" s="27">
        <f t="shared" si="11"/>
        <v>15.494850588025471</v>
      </c>
    </row>
    <row r="813" spans="1:6" x14ac:dyDescent="0.2">
      <c r="A813" s="13" t="s">
        <v>947</v>
      </c>
      <c r="B813" s="11" t="s">
        <v>1022</v>
      </c>
      <c r="C813" s="19">
        <v>1768905.36</v>
      </c>
      <c r="D813" s="19">
        <v>703937.93791999994</v>
      </c>
      <c r="E813" s="27">
        <f t="shared" si="11"/>
        <v>39.795115885679714</v>
      </c>
    </row>
    <row r="814" spans="1:6" x14ac:dyDescent="0.2">
      <c r="A814" s="13" t="s">
        <v>948</v>
      </c>
      <c r="B814" s="11" t="s">
        <v>1023</v>
      </c>
      <c r="C814" s="19">
        <v>73604.800000000003</v>
      </c>
      <c r="D814" s="19">
        <v>381.41500000000002</v>
      </c>
      <c r="E814" s="27">
        <f t="shared" si="11"/>
        <v>0.51819310697128451</v>
      </c>
      <c r="F814" s="6"/>
    </row>
    <row r="815" spans="1:6" x14ac:dyDescent="0.2">
      <c r="A815" s="13" t="s">
        <v>949</v>
      </c>
      <c r="B815" s="11" t="s">
        <v>1024</v>
      </c>
      <c r="C815" s="19">
        <v>510913.8</v>
      </c>
      <c r="D815" s="19">
        <v>136640.42288999999</v>
      </c>
      <c r="E815" s="27">
        <f t="shared" si="11"/>
        <v>26.744320253240367</v>
      </c>
    </row>
    <row r="816" spans="1:6" x14ac:dyDescent="0.2">
      <c r="A816" s="13" t="s">
        <v>950</v>
      </c>
      <c r="B816" s="11" t="s">
        <v>1025</v>
      </c>
      <c r="C816" s="19">
        <v>4949279.1597199999</v>
      </c>
      <c r="D816" s="19">
        <v>1603976.9226800001</v>
      </c>
      <c r="E816" s="27">
        <f t="shared" si="11"/>
        <v>32.408293630596972</v>
      </c>
    </row>
    <row r="817" spans="1:6" x14ac:dyDescent="0.2">
      <c r="A817" s="13" t="s">
        <v>951</v>
      </c>
      <c r="B817" s="11" t="s">
        <v>1026</v>
      </c>
      <c r="C817" s="19">
        <v>19928527.596020002</v>
      </c>
      <c r="D817" s="19">
        <v>2503784.8662399999</v>
      </c>
      <c r="E817" s="27">
        <f t="shared" si="11"/>
        <v>12.563822661640289</v>
      </c>
    </row>
    <row r="818" spans="1:6" x14ac:dyDescent="0.2">
      <c r="A818" s="13" t="s">
        <v>952</v>
      </c>
      <c r="B818" s="11" t="s">
        <v>1027</v>
      </c>
      <c r="C818" s="19">
        <v>193055</v>
      </c>
      <c r="D818" s="19">
        <v>51943.120080000001</v>
      </c>
      <c r="E818" s="27">
        <f t="shared" si="11"/>
        <v>26.90586624537049</v>
      </c>
      <c r="F818" s="6"/>
    </row>
    <row r="819" spans="1:6" x14ac:dyDescent="0.2">
      <c r="A819" s="13" t="s">
        <v>953</v>
      </c>
      <c r="B819" s="11" t="s">
        <v>1028</v>
      </c>
      <c r="C819" s="19">
        <v>2586793.1384299998</v>
      </c>
      <c r="D819" s="19">
        <v>956641.14760000003</v>
      </c>
      <c r="E819" s="27">
        <f t="shared" si="11"/>
        <v>36.981741345603439</v>
      </c>
    </row>
    <row r="820" spans="1:6" x14ac:dyDescent="0.2">
      <c r="A820" s="38" t="s">
        <v>954</v>
      </c>
      <c r="B820" s="15" t="s">
        <v>1029</v>
      </c>
      <c r="C820" s="21">
        <v>8401115.5915299989</v>
      </c>
      <c r="D820" s="21">
        <v>1693724.3653900002</v>
      </c>
      <c r="E820" s="20">
        <f t="shared" si="11"/>
        <v>20.160707788589558</v>
      </c>
    </row>
    <row r="821" spans="1:6" x14ac:dyDescent="0.2">
      <c r="A821" s="13" t="s">
        <v>955</v>
      </c>
      <c r="B821" s="11" t="s">
        <v>1030</v>
      </c>
      <c r="C821" s="19">
        <v>2022637.8595199999</v>
      </c>
      <c r="D821" s="19">
        <v>65276.823810000002</v>
      </c>
      <c r="E821" s="27">
        <f t="shared" si="11"/>
        <v>3.2273114785605315</v>
      </c>
    </row>
    <row r="822" spans="1:6" x14ac:dyDescent="0.2">
      <c r="A822" s="13" t="s">
        <v>956</v>
      </c>
      <c r="B822" s="11" t="s">
        <v>1031</v>
      </c>
      <c r="C822" s="19">
        <v>3742595.59889</v>
      </c>
      <c r="D822" s="19">
        <v>745027.83007000003</v>
      </c>
      <c r="E822" s="27">
        <f t="shared" si="11"/>
        <v>19.906714748741877</v>
      </c>
    </row>
    <row r="823" spans="1:6" x14ac:dyDescent="0.2">
      <c r="A823" s="13" t="s">
        <v>957</v>
      </c>
      <c r="B823" s="11" t="s">
        <v>1032</v>
      </c>
      <c r="C823" s="19">
        <v>2088966.9617999999</v>
      </c>
      <c r="D823" s="19">
        <v>730420.53367999999</v>
      </c>
      <c r="E823" s="27">
        <f t="shared" si="11"/>
        <v>34.965633590041008</v>
      </c>
    </row>
    <row r="824" spans="1:6" x14ac:dyDescent="0.2">
      <c r="A824" s="13" t="s">
        <v>958</v>
      </c>
      <c r="B824" s="11" t="s">
        <v>1033</v>
      </c>
      <c r="C824" s="19">
        <v>546915.17132000008</v>
      </c>
      <c r="D824" s="19">
        <v>152999.17783</v>
      </c>
      <c r="E824" s="27">
        <f t="shared" si="11"/>
        <v>27.974937586889538</v>
      </c>
    </row>
    <row r="825" spans="1:6" x14ac:dyDescent="0.2">
      <c r="A825" s="38" t="s">
        <v>959</v>
      </c>
      <c r="B825" s="15" t="s">
        <v>1034</v>
      </c>
      <c r="C825" s="21">
        <v>1011740.61</v>
      </c>
      <c r="D825" s="21">
        <v>100280.72173999999</v>
      </c>
      <c r="E825" s="20">
        <f t="shared" si="11"/>
        <v>9.9117027377204909</v>
      </c>
      <c r="F825" s="6"/>
    </row>
    <row r="826" spans="1:6" x14ac:dyDescent="0.2">
      <c r="A826" s="13" t="s">
        <v>960</v>
      </c>
      <c r="B826" s="11" t="s">
        <v>1035</v>
      </c>
      <c r="C826" s="19">
        <v>1930.7</v>
      </c>
      <c r="D826" s="19">
        <v>1216.7243100000001</v>
      </c>
      <c r="E826" s="27">
        <f t="shared" si="11"/>
        <v>63.019853421039009</v>
      </c>
    </row>
    <row r="827" spans="1:6" x14ac:dyDescent="0.2">
      <c r="A827" s="13" t="s">
        <v>961</v>
      </c>
      <c r="B827" s="11" t="s">
        <v>1036</v>
      </c>
      <c r="C827" s="19">
        <v>33033.71</v>
      </c>
      <c r="D827" s="19">
        <v>9651.5598300000001</v>
      </c>
      <c r="E827" s="27">
        <f t="shared" si="11"/>
        <v>29.21730508017416</v>
      </c>
    </row>
    <row r="828" spans="1:6" x14ac:dyDescent="0.2">
      <c r="A828" s="13" t="s">
        <v>962</v>
      </c>
      <c r="B828" s="11" t="s">
        <v>1037</v>
      </c>
      <c r="C828" s="19">
        <v>976776.2</v>
      </c>
      <c r="D828" s="19">
        <v>89412.43759999999</v>
      </c>
      <c r="E828" s="27">
        <f t="shared" si="11"/>
        <v>9.153830488498798</v>
      </c>
    </row>
    <row r="829" spans="1:6" x14ac:dyDescent="0.2">
      <c r="A829" s="38" t="s">
        <v>963</v>
      </c>
      <c r="B829" s="15" t="s">
        <v>1038</v>
      </c>
      <c r="C829" s="21">
        <v>25940531.01207</v>
      </c>
      <c r="D829" s="21">
        <v>9659539.8622500002</v>
      </c>
      <c r="E829" s="20">
        <f t="shared" si="11"/>
        <v>37.237247987542986</v>
      </c>
    </row>
    <row r="830" spans="1:6" x14ac:dyDescent="0.2">
      <c r="A830" s="13" t="s">
        <v>964</v>
      </c>
      <c r="B830" s="11" t="s">
        <v>1039</v>
      </c>
      <c r="C830" s="19">
        <v>6081279.1935600005</v>
      </c>
      <c r="D830" s="19">
        <v>2523885.6832900001</v>
      </c>
      <c r="E830" s="27">
        <f t="shared" si="11"/>
        <v>41.502545812446236</v>
      </c>
      <c r="F830" s="6"/>
    </row>
    <row r="831" spans="1:6" x14ac:dyDescent="0.2">
      <c r="A831" s="13" t="s">
        <v>965</v>
      </c>
      <c r="B831" s="11" t="s">
        <v>1040</v>
      </c>
      <c r="C831" s="19">
        <v>14281230.363559999</v>
      </c>
      <c r="D831" s="19">
        <v>5177168.3285499997</v>
      </c>
      <c r="E831" s="27">
        <f t="shared" si="11"/>
        <v>36.251556740937865</v>
      </c>
    </row>
    <row r="832" spans="1:6" x14ac:dyDescent="0.2">
      <c r="A832" s="13" t="s">
        <v>966</v>
      </c>
      <c r="B832" s="11" t="s">
        <v>1041</v>
      </c>
      <c r="C832" s="19">
        <v>1663603.5536</v>
      </c>
      <c r="D832" s="19">
        <v>632094.47630999994</v>
      </c>
      <c r="E832" s="27">
        <f t="shared" si="11"/>
        <v>37.995499284800275</v>
      </c>
    </row>
    <row r="833" spans="1:6" x14ac:dyDescent="0.2">
      <c r="A833" s="13" t="s">
        <v>967</v>
      </c>
      <c r="B833" s="11" t="s">
        <v>1042</v>
      </c>
      <c r="C833" s="19">
        <v>2091671.85</v>
      </c>
      <c r="D833" s="19">
        <v>918333.34767999989</v>
      </c>
      <c r="E833" s="27">
        <f t="shared" si="11"/>
        <v>43.90427435737589</v>
      </c>
    </row>
    <row r="834" spans="1:6" x14ac:dyDescent="0.2">
      <c r="A834" s="13" t="s">
        <v>968</v>
      </c>
      <c r="B834" s="11" t="s">
        <v>1043</v>
      </c>
      <c r="C834" s="19">
        <v>88982.445999999996</v>
      </c>
      <c r="D834" s="19">
        <v>31980.06</v>
      </c>
      <c r="E834" s="27">
        <f t="shared" si="11"/>
        <v>35.939740294394696</v>
      </c>
    </row>
    <row r="835" spans="1:6" x14ac:dyDescent="0.2">
      <c r="A835" s="13" t="s">
        <v>969</v>
      </c>
      <c r="B835" s="11" t="s">
        <v>1044</v>
      </c>
      <c r="C835" s="19">
        <v>606040.27571000007</v>
      </c>
      <c r="D835" s="19">
        <v>88553.772230000002</v>
      </c>
      <c r="E835" s="27">
        <f t="shared" si="11"/>
        <v>14.611862574027077</v>
      </c>
      <c r="F835" s="6"/>
    </row>
    <row r="836" spans="1:6" x14ac:dyDescent="0.2">
      <c r="A836" s="13" t="s">
        <v>970</v>
      </c>
      <c r="B836" s="11" t="s">
        <v>1045</v>
      </c>
      <c r="C836" s="19">
        <v>1127723.3296400001</v>
      </c>
      <c r="D836" s="19">
        <v>287524.19419000001</v>
      </c>
      <c r="E836" s="27">
        <f t="shared" si="11"/>
        <v>25.495987059324694</v>
      </c>
    </row>
    <row r="837" spans="1:6" x14ac:dyDescent="0.2">
      <c r="A837" s="38" t="s">
        <v>971</v>
      </c>
      <c r="B837" s="15" t="s">
        <v>1046</v>
      </c>
      <c r="C837" s="21">
        <v>5169440.5781699996</v>
      </c>
      <c r="D837" s="21">
        <v>1575291.2155499998</v>
      </c>
      <c r="E837" s="20">
        <f t="shared" si="11"/>
        <v>30.473146788886364</v>
      </c>
    </row>
    <row r="838" spans="1:6" x14ac:dyDescent="0.2">
      <c r="A838" s="13" t="s">
        <v>972</v>
      </c>
      <c r="B838" s="11" t="s">
        <v>1047</v>
      </c>
      <c r="C838" s="19">
        <v>4898100.4732900001</v>
      </c>
      <c r="D838" s="19">
        <v>1488063.90261</v>
      </c>
      <c r="E838" s="27">
        <f t="shared" si="11"/>
        <v>30.380428305311668</v>
      </c>
    </row>
    <row r="839" spans="1:6" x14ac:dyDescent="0.2">
      <c r="A839" s="13" t="s">
        <v>973</v>
      </c>
      <c r="B839" s="11" t="s">
        <v>1048</v>
      </c>
      <c r="C839" s="19">
        <v>13551.6</v>
      </c>
      <c r="D839" s="19">
        <v>6700</v>
      </c>
      <c r="E839" s="27">
        <f t="shared" si="11"/>
        <v>49.440656453850465</v>
      </c>
    </row>
    <row r="840" spans="1:6" x14ac:dyDescent="0.2">
      <c r="A840" s="13" t="s">
        <v>974</v>
      </c>
      <c r="B840" s="11" t="s">
        <v>1049</v>
      </c>
      <c r="C840" s="19">
        <v>257788.50487999999</v>
      </c>
      <c r="D840" s="19">
        <v>80527.312940000003</v>
      </c>
      <c r="E840" s="27">
        <f t="shared" si="11"/>
        <v>31.237743892996818</v>
      </c>
      <c r="F840" s="6"/>
    </row>
    <row r="841" spans="1:6" x14ac:dyDescent="0.2">
      <c r="A841" s="38" t="s">
        <v>975</v>
      </c>
      <c r="B841" s="15" t="s">
        <v>1050</v>
      </c>
      <c r="C841" s="21">
        <v>10193983.058250001</v>
      </c>
      <c r="D841" s="21">
        <v>3578298.0949499998</v>
      </c>
      <c r="E841" s="20">
        <f t="shared" si="11"/>
        <v>35.102060445883119</v>
      </c>
    </row>
    <row r="842" spans="1:6" x14ac:dyDescent="0.2">
      <c r="A842" s="13" t="s">
        <v>976</v>
      </c>
      <c r="B842" s="11" t="s">
        <v>1051</v>
      </c>
      <c r="C842" s="19">
        <v>3544304.7659899998</v>
      </c>
      <c r="D842" s="19">
        <v>1213037.3887799999</v>
      </c>
      <c r="E842" s="27">
        <f t="shared" si="11"/>
        <v>34.224974116783457</v>
      </c>
    </row>
    <row r="843" spans="1:6" x14ac:dyDescent="0.2">
      <c r="A843" s="13" t="s">
        <v>977</v>
      </c>
      <c r="B843" s="11" t="s">
        <v>1052</v>
      </c>
      <c r="C843" s="19">
        <v>3440440.5738600004</v>
      </c>
      <c r="D843" s="19">
        <v>1269930.67029</v>
      </c>
      <c r="E843" s="27">
        <f t="shared" si="11"/>
        <v>36.911861810337918</v>
      </c>
    </row>
    <row r="844" spans="1:6" x14ac:dyDescent="0.2">
      <c r="A844" s="13" t="s">
        <v>978</v>
      </c>
      <c r="B844" s="11" t="s">
        <v>1053</v>
      </c>
      <c r="C844" s="19">
        <v>59925.4</v>
      </c>
      <c r="D844" s="19">
        <v>23868.677390000001</v>
      </c>
      <c r="E844" s="27">
        <f t="shared" si="11"/>
        <v>39.830651760355373</v>
      </c>
    </row>
    <row r="845" spans="1:6" x14ac:dyDescent="0.2">
      <c r="A845" s="13" t="s">
        <v>979</v>
      </c>
      <c r="B845" s="11" t="s">
        <v>1054</v>
      </c>
      <c r="C845" s="19">
        <v>672436.1</v>
      </c>
      <c r="D845" s="19">
        <v>226072.06786000001</v>
      </c>
      <c r="E845" s="27">
        <f t="shared" si="11"/>
        <v>33.619858877297041</v>
      </c>
      <c r="F845" s="6"/>
    </row>
    <row r="846" spans="1:6" x14ac:dyDescent="0.2">
      <c r="A846" s="13" t="s">
        <v>980</v>
      </c>
      <c r="B846" s="11" t="s">
        <v>1055</v>
      </c>
      <c r="C846" s="19">
        <v>288609.15000000002</v>
      </c>
      <c r="D846" s="19">
        <v>106124.19339</v>
      </c>
      <c r="E846" s="27">
        <f t="shared" si="11"/>
        <v>36.770903968221383</v>
      </c>
    </row>
    <row r="847" spans="1:6" ht="22.5" x14ac:dyDescent="0.2">
      <c r="A847" s="13" t="s">
        <v>981</v>
      </c>
      <c r="B847" s="11" t="s">
        <v>1056</v>
      </c>
      <c r="C847" s="19">
        <v>133043.9</v>
      </c>
      <c r="D847" s="19">
        <v>48907.293100000003</v>
      </c>
      <c r="E847" s="27">
        <f t="shared" si="11"/>
        <v>36.760267174970068</v>
      </c>
    </row>
    <row r="848" spans="1:6" x14ac:dyDescent="0.2">
      <c r="A848" s="13" t="s">
        <v>982</v>
      </c>
      <c r="B848" s="11" t="s">
        <v>1057</v>
      </c>
      <c r="C848" s="19">
        <v>2055223.1684000001</v>
      </c>
      <c r="D848" s="19">
        <v>690357.80414000002</v>
      </c>
      <c r="E848" s="27">
        <f t="shared" si="11"/>
        <v>33.590405886551309</v>
      </c>
    </row>
    <row r="849" spans="1:6" x14ac:dyDescent="0.2">
      <c r="A849" s="38" t="s">
        <v>983</v>
      </c>
      <c r="B849" s="15" t="s">
        <v>1058</v>
      </c>
      <c r="C849" s="21">
        <v>21417283.559889998</v>
      </c>
      <c r="D849" s="21">
        <v>8670243.6776000001</v>
      </c>
      <c r="E849" s="20">
        <f t="shared" si="11"/>
        <v>40.482461995495619</v>
      </c>
    </row>
    <row r="850" spans="1:6" x14ac:dyDescent="0.2">
      <c r="A850" s="13" t="s">
        <v>984</v>
      </c>
      <c r="B850" s="11" t="s">
        <v>1059</v>
      </c>
      <c r="C850" s="19">
        <v>196869.82066999999</v>
      </c>
      <c r="D850" s="19">
        <v>67274.187980000002</v>
      </c>
      <c r="E850" s="27">
        <f t="shared" si="11"/>
        <v>34.171915101587523</v>
      </c>
      <c r="F850" s="6"/>
    </row>
    <row r="851" spans="1:6" x14ac:dyDescent="0.2">
      <c r="A851" s="13" t="s">
        <v>985</v>
      </c>
      <c r="B851" s="11" t="s">
        <v>1060</v>
      </c>
      <c r="C851" s="19">
        <v>2316789.9</v>
      </c>
      <c r="D851" s="19">
        <v>922308.78949</v>
      </c>
      <c r="E851" s="27">
        <f t="shared" si="11"/>
        <v>39.809772543034654</v>
      </c>
    </row>
    <row r="852" spans="1:6" x14ac:dyDescent="0.2">
      <c r="A852" s="13" t="s">
        <v>986</v>
      </c>
      <c r="B852" s="11" t="s">
        <v>1061</v>
      </c>
      <c r="C852" s="19">
        <v>10782953.776489999</v>
      </c>
      <c r="D852" s="19">
        <v>4926136.4067000002</v>
      </c>
      <c r="E852" s="27">
        <f t="shared" si="11"/>
        <v>45.68448041983099</v>
      </c>
    </row>
    <row r="853" spans="1:6" x14ac:dyDescent="0.2">
      <c r="A853" s="13" t="s">
        <v>987</v>
      </c>
      <c r="B853" s="11" t="s">
        <v>1062</v>
      </c>
      <c r="C853" s="19">
        <v>7702462.6107299998</v>
      </c>
      <c r="D853" s="19">
        <v>2618222.2187299998</v>
      </c>
      <c r="E853" s="27">
        <f t="shared" si="11"/>
        <v>33.992014645844002</v>
      </c>
    </row>
    <row r="854" spans="1:6" x14ac:dyDescent="0.2">
      <c r="A854" s="13" t="s">
        <v>988</v>
      </c>
      <c r="B854" s="11" t="s">
        <v>1063</v>
      </c>
      <c r="C854" s="19">
        <v>418207.45199999999</v>
      </c>
      <c r="D854" s="19">
        <v>136302.0747</v>
      </c>
      <c r="E854" s="27">
        <f t="shared" si="11"/>
        <v>32.591976553301585</v>
      </c>
    </row>
    <row r="855" spans="1:6" x14ac:dyDescent="0.2">
      <c r="A855" s="38" t="s">
        <v>989</v>
      </c>
      <c r="B855" s="15" t="s">
        <v>1064</v>
      </c>
      <c r="C855" s="21">
        <v>1923088.5558499999</v>
      </c>
      <c r="D855" s="21">
        <v>687971.28336</v>
      </c>
      <c r="E855" s="20">
        <f t="shared" si="11"/>
        <v>35.774290334535245</v>
      </c>
      <c r="F855" s="6"/>
    </row>
    <row r="856" spans="1:6" x14ac:dyDescent="0.2">
      <c r="A856" s="13" t="s">
        <v>990</v>
      </c>
      <c r="B856" s="11" t="s">
        <v>1065</v>
      </c>
      <c r="C856" s="19">
        <v>58578.968580000001</v>
      </c>
      <c r="D856" s="19">
        <v>19466.437859999998</v>
      </c>
      <c r="E856" s="27">
        <f t="shared" ref="E856:E919" si="12">D856/C856*100</f>
        <v>33.231103810602455</v>
      </c>
    </row>
    <row r="857" spans="1:6" x14ac:dyDescent="0.2">
      <c r="A857" s="13" t="s">
        <v>991</v>
      </c>
      <c r="B857" s="11" t="s">
        <v>1066</v>
      </c>
      <c r="C857" s="19">
        <v>1160818.1547699999</v>
      </c>
      <c r="D857" s="19">
        <v>365118.72561000002</v>
      </c>
      <c r="E857" s="27">
        <f t="shared" si="12"/>
        <v>31.453567822803674</v>
      </c>
    </row>
    <row r="858" spans="1:6" x14ac:dyDescent="0.2">
      <c r="A858" s="13" t="s">
        <v>992</v>
      </c>
      <c r="B858" s="11" t="s">
        <v>1067</v>
      </c>
      <c r="C858" s="19">
        <v>673333.73250000004</v>
      </c>
      <c r="D858" s="19">
        <v>293484.81358999998</v>
      </c>
      <c r="E858" s="27">
        <f t="shared" si="12"/>
        <v>43.586827664244488</v>
      </c>
    </row>
    <row r="859" spans="1:6" x14ac:dyDescent="0.2">
      <c r="A859" s="13" t="s">
        <v>993</v>
      </c>
      <c r="B859" s="11" t="s">
        <v>1068</v>
      </c>
      <c r="C859" s="19">
        <v>30357.7</v>
      </c>
      <c r="D859" s="19">
        <v>9901.3063000000002</v>
      </c>
      <c r="E859" s="27">
        <f t="shared" si="12"/>
        <v>32.615469221976632</v>
      </c>
    </row>
    <row r="860" spans="1:6" x14ac:dyDescent="0.2">
      <c r="A860" s="38" t="s">
        <v>994</v>
      </c>
      <c r="B860" s="15" t="s">
        <v>1069</v>
      </c>
      <c r="C860" s="21">
        <v>263243.19699999999</v>
      </c>
      <c r="D860" s="21">
        <v>104338.63884999999</v>
      </c>
      <c r="E860" s="20">
        <f t="shared" si="12"/>
        <v>39.635834862619454</v>
      </c>
      <c r="F860" s="6"/>
    </row>
    <row r="861" spans="1:6" x14ac:dyDescent="0.2">
      <c r="A861" s="13" t="s">
        <v>995</v>
      </c>
      <c r="B861" s="11" t="s">
        <v>1070</v>
      </c>
      <c r="C861" s="19">
        <v>44201.373</v>
      </c>
      <c r="D861" s="19">
        <v>17088.013559999999</v>
      </c>
      <c r="E861" s="27">
        <f t="shared" si="12"/>
        <v>38.659463270518771</v>
      </c>
    </row>
    <row r="862" spans="1:6" x14ac:dyDescent="0.2">
      <c r="A862" s="13" t="s">
        <v>996</v>
      </c>
      <c r="B862" s="11" t="s">
        <v>1071</v>
      </c>
      <c r="C862" s="19">
        <v>21259.919999999998</v>
      </c>
      <c r="D862" s="19">
        <v>7987.7079800000001</v>
      </c>
      <c r="E862" s="27">
        <f t="shared" si="12"/>
        <v>37.571674681748576</v>
      </c>
    </row>
    <row r="863" spans="1:6" x14ac:dyDescent="0.2">
      <c r="A863" s="13" t="s">
        <v>997</v>
      </c>
      <c r="B863" s="11" t="s">
        <v>1072</v>
      </c>
      <c r="C863" s="19">
        <v>197781.90400000001</v>
      </c>
      <c r="D863" s="19">
        <v>79262.917310000004</v>
      </c>
      <c r="E863" s="27">
        <f t="shared" si="12"/>
        <v>40.075919842494791</v>
      </c>
    </row>
    <row r="864" spans="1:6" ht="21.75" x14ac:dyDescent="0.2">
      <c r="A864" s="38" t="s">
        <v>1101</v>
      </c>
      <c r="B864" s="15" t="s">
        <v>1073</v>
      </c>
      <c r="C864" s="21">
        <v>241656.60485</v>
      </c>
      <c r="D864" s="21">
        <v>91933.482540000012</v>
      </c>
      <c r="E864" s="20">
        <f t="shared" si="12"/>
        <v>38.043024976314861</v>
      </c>
    </row>
    <row r="865" spans="1:6" x14ac:dyDescent="0.2">
      <c r="A865" s="13" t="s">
        <v>1102</v>
      </c>
      <c r="B865" s="11" t="s">
        <v>1074</v>
      </c>
      <c r="C865" s="19">
        <v>241656.60485</v>
      </c>
      <c r="D865" s="19">
        <v>91933.482540000012</v>
      </c>
      <c r="E865" s="27">
        <f t="shared" si="12"/>
        <v>38.043024976314861</v>
      </c>
      <c r="F865" s="6"/>
    </row>
    <row r="866" spans="1:6" ht="32.25" x14ac:dyDescent="0.2">
      <c r="A866" s="38" t="s">
        <v>998</v>
      </c>
      <c r="B866" s="15" t="s">
        <v>1075</v>
      </c>
      <c r="C866" s="21">
        <v>427502.85369000002</v>
      </c>
      <c r="D866" s="21">
        <v>0</v>
      </c>
      <c r="E866" s="20">
        <f t="shared" si="12"/>
        <v>0</v>
      </c>
    </row>
    <row r="867" spans="1:6" ht="22.5" x14ac:dyDescent="0.2">
      <c r="A867" s="13" t="s">
        <v>1600</v>
      </c>
      <c r="B867" s="11" t="s">
        <v>1601</v>
      </c>
      <c r="C867" s="19">
        <v>147.80000000000001</v>
      </c>
      <c r="D867" s="19">
        <v>0</v>
      </c>
      <c r="E867" s="27">
        <f t="shared" si="12"/>
        <v>0</v>
      </c>
    </row>
    <row r="868" spans="1:6" x14ac:dyDescent="0.2">
      <c r="A868" s="13" t="s">
        <v>999</v>
      </c>
      <c r="B868" s="11" t="s">
        <v>1076</v>
      </c>
      <c r="C868" s="19">
        <v>369856.7</v>
      </c>
      <c r="D868" s="19">
        <v>0</v>
      </c>
      <c r="E868" s="27">
        <f t="shared" si="12"/>
        <v>0</v>
      </c>
    </row>
    <row r="869" spans="1:6" x14ac:dyDescent="0.2">
      <c r="A869" s="13" t="s">
        <v>1000</v>
      </c>
      <c r="B869" s="11" t="s">
        <v>1077</v>
      </c>
      <c r="C869" s="19">
        <v>57498.353689999996</v>
      </c>
      <c r="D869" s="19">
        <v>0</v>
      </c>
      <c r="E869" s="27">
        <f t="shared" si="12"/>
        <v>0</v>
      </c>
    </row>
    <row r="870" spans="1:6" x14ac:dyDescent="0.2">
      <c r="A870" s="38" t="s">
        <v>1001</v>
      </c>
      <c r="B870" s="15" t="s">
        <v>927</v>
      </c>
      <c r="C870" s="21">
        <f>C7-C792</f>
        <v>-10739379.131339982</v>
      </c>
      <c r="D870" s="21">
        <v>8285617.0042200005</v>
      </c>
      <c r="E870" s="20">
        <v>0</v>
      </c>
      <c r="F870" s="6"/>
    </row>
    <row r="871" spans="1:6" x14ac:dyDescent="0.2">
      <c r="A871" s="38" t="s">
        <v>1325</v>
      </c>
      <c r="B871" s="15" t="s">
        <v>927</v>
      </c>
      <c r="C871" s="21">
        <f>C872+C917</f>
        <v>10739379.131339988</v>
      </c>
      <c r="D871" s="21">
        <v>-8285617.0042200005</v>
      </c>
      <c r="E871" s="20">
        <v>0</v>
      </c>
    </row>
    <row r="872" spans="1:6" ht="21.75" x14ac:dyDescent="0.2">
      <c r="A872" s="38" t="s">
        <v>1326</v>
      </c>
      <c r="B872" s="15" t="s">
        <v>1383</v>
      </c>
      <c r="C872" s="21">
        <v>-3129117.753</v>
      </c>
      <c r="D872" s="21">
        <v>1917612.9550000001</v>
      </c>
      <c r="E872" s="20">
        <v>0</v>
      </c>
    </row>
    <row r="873" spans="1:6" x14ac:dyDescent="0.2">
      <c r="A873" s="13" t="s">
        <v>1327</v>
      </c>
      <c r="B873" s="11" t="s">
        <v>1384</v>
      </c>
      <c r="C873" s="19">
        <v>-498694.1</v>
      </c>
      <c r="D873" s="19">
        <v>-446194.1</v>
      </c>
      <c r="E873" s="27">
        <f t="shared" si="12"/>
        <v>89.472504286695994</v>
      </c>
    </row>
    <row r="874" spans="1:6" ht="22.5" x14ac:dyDescent="0.2">
      <c r="A874" s="13" t="s">
        <v>1328</v>
      </c>
      <c r="B874" s="11" t="s">
        <v>1385</v>
      </c>
      <c r="C874" s="19">
        <v>911706.6</v>
      </c>
      <c r="D874" s="19">
        <v>32000</v>
      </c>
      <c r="E874" s="27">
        <f t="shared" si="12"/>
        <v>3.5099011019553878</v>
      </c>
    </row>
    <row r="875" spans="1:6" ht="22.5" x14ac:dyDescent="0.2">
      <c r="A875" s="13" t="s">
        <v>1329</v>
      </c>
      <c r="B875" s="11" t="s">
        <v>1386</v>
      </c>
      <c r="C875" s="19">
        <v>-1410400.7</v>
      </c>
      <c r="D875" s="19">
        <v>-478194.1</v>
      </c>
      <c r="E875" s="27">
        <f t="shared" si="12"/>
        <v>33.904839950802632</v>
      </c>
      <c r="F875" s="6"/>
    </row>
    <row r="876" spans="1:6" ht="22.5" x14ac:dyDescent="0.2">
      <c r="A876" s="13" t="s">
        <v>1330</v>
      </c>
      <c r="B876" s="11" t="s">
        <v>1387</v>
      </c>
      <c r="C876" s="19">
        <v>876706.6</v>
      </c>
      <c r="D876" s="19">
        <v>0</v>
      </c>
      <c r="E876" s="27">
        <f t="shared" si="12"/>
        <v>0</v>
      </c>
    </row>
    <row r="877" spans="1:6" ht="22.5" x14ac:dyDescent="0.2">
      <c r="A877" s="13" t="s">
        <v>1331</v>
      </c>
      <c r="B877" s="11" t="s">
        <v>1388</v>
      </c>
      <c r="C877" s="19">
        <v>-1333900.7</v>
      </c>
      <c r="D877" s="19">
        <v>-440194.1</v>
      </c>
      <c r="E877" s="27">
        <f t="shared" si="12"/>
        <v>33.000514955873399</v>
      </c>
    </row>
    <row r="878" spans="1:6" ht="22.5" x14ac:dyDescent="0.2">
      <c r="A878" s="13" t="s">
        <v>1466</v>
      </c>
      <c r="B878" s="11" t="s">
        <v>1467</v>
      </c>
      <c r="C878" s="19">
        <v>5000</v>
      </c>
      <c r="D878" s="19">
        <v>2000</v>
      </c>
      <c r="E878" s="27">
        <f t="shared" si="12"/>
        <v>40</v>
      </c>
    </row>
    <row r="879" spans="1:6" ht="22.5" x14ac:dyDescent="0.2">
      <c r="A879" s="13" t="s">
        <v>1332</v>
      </c>
      <c r="B879" s="11" t="s">
        <v>1389</v>
      </c>
      <c r="C879" s="19">
        <v>-5000</v>
      </c>
      <c r="D879" s="19">
        <v>0</v>
      </c>
      <c r="E879" s="27">
        <f t="shared" si="12"/>
        <v>0</v>
      </c>
    </row>
    <row r="880" spans="1:6" ht="22.5" x14ac:dyDescent="0.2">
      <c r="A880" s="13" t="s">
        <v>1333</v>
      </c>
      <c r="B880" s="11" t="s">
        <v>1390</v>
      </c>
      <c r="C880" s="19">
        <v>30000</v>
      </c>
      <c r="D880" s="19">
        <v>30000</v>
      </c>
      <c r="E880" s="27">
        <f t="shared" si="12"/>
        <v>100</v>
      </c>
      <c r="F880" s="6"/>
    </row>
    <row r="881" spans="1:6" ht="22.5" x14ac:dyDescent="0.2">
      <c r="A881" s="13" t="s">
        <v>1334</v>
      </c>
      <c r="B881" s="11" t="s">
        <v>1391</v>
      </c>
      <c r="C881" s="19">
        <v>-68000</v>
      </c>
      <c r="D881" s="19">
        <v>-38000</v>
      </c>
      <c r="E881" s="27">
        <f t="shared" si="12"/>
        <v>55.882352941176471</v>
      </c>
    </row>
    <row r="882" spans="1:6" ht="22.5" x14ac:dyDescent="0.2">
      <c r="A882" s="13" t="s">
        <v>1602</v>
      </c>
      <c r="B882" s="11" t="s">
        <v>1607</v>
      </c>
      <c r="C882" s="19">
        <v>-3500</v>
      </c>
      <c r="D882" s="19">
        <v>0</v>
      </c>
      <c r="E882" s="27">
        <f t="shared" si="12"/>
        <v>0</v>
      </c>
    </row>
    <row r="883" spans="1:6" ht="22.5" x14ac:dyDescent="0.2">
      <c r="A883" s="13" t="s">
        <v>1335</v>
      </c>
      <c r="B883" s="11" t="s">
        <v>1392</v>
      </c>
      <c r="C883" s="19">
        <v>348459.34700000001</v>
      </c>
      <c r="D883" s="19">
        <v>360000</v>
      </c>
      <c r="E883" s="27">
        <f t="shared" si="12"/>
        <v>103.31190800285808</v>
      </c>
    </row>
    <row r="884" spans="1:6" ht="22.5" x14ac:dyDescent="0.2">
      <c r="A884" s="13" t="s">
        <v>1336</v>
      </c>
      <c r="B884" s="11" t="s">
        <v>1393</v>
      </c>
      <c r="C884" s="19">
        <v>348459.34700000001</v>
      </c>
      <c r="D884" s="19">
        <v>360000</v>
      </c>
      <c r="E884" s="27">
        <f t="shared" si="12"/>
        <v>103.31190800285808</v>
      </c>
      <c r="F884" s="6"/>
    </row>
    <row r="885" spans="1:6" ht="22.5" x14ac:dyDescent="0.2">
      <c r="A885" s="13" t="s">
        <v>1337</v>
      </c>
      <c r="B885" s="11" t="s">
        <v>1394</v>
      </c>
      <c r="C885" s="19">
        <v>10594486</v>
      </c>
      <c r="D885" s="19">
        <v>360000</v>
      </c>
      <c r="E885" s="27">
        <f t="shared" si="12"/>
        <v>3.3979940131121036</v>
      </c>
    </row>
    <row r="886" spans="1:6" ht="22.5" x14ac:dyDescent="0.2">
      <c r="A886" s="13" t="s">
        <v>1338</v>
      </c>
      <c r="B886" s="11" t="s">
        <v>1395</v>
      </c>
      <c r="C886" s="19">
        <v>-10246026.653000001</v>
      </c>
      <c r="D886" s="19">
        <v>0</v>
      </c>
      <c r="E886" s="27">
        <f t="shared" si="12"/>
        <v>0</v>
      </c>
    </row>
    <row r="887" spans="1:6" ht="33.75" x14ac:dyDescent="0.2">
      <c r="A887" s="13" t="s">
        <v>1339</v>
      </c>
      <c r="B887" s="11" t="s">
        <v>1396</v>
      </c>
      <c r="C887" s="19">
        <v>9566612.0999999996</v>
      </c>
      <c r="D887" s="19">
        <v>0</v>
      </c>
      <c r="E887" s="27">
        <f t="shared" si="12"/>
        <v>0</v>
      </c>
    </row>
    <row r="888" spans="1:6" ht="33.75" x14ac:dyDescent="0.2">
      <c r="A888" s="13" t="s">
        <v>1340</v>
      </c>
      <c r="B888" s="11" t="s">
        <v>1397</v>
      </c>
      <c r="C888" s="19">
        <v>-9782352</v>
      </c>
      <c r="D888" s="19">
        <v>0</v>
      </c>
      <c r="E888" s="27">
        <f t="shared" si="12"/>
        <v>0</v>
      </c>
      <c r="F888" s="6"/>
    </row>
    <row r="889" spans="1:6" ht="22.5" x14ac:dyDescent="0.2">
      <c r="A889" s="13" t="s">
        <v>1341</v>
      </c>
      <c r="B889" s="11" t="s">
        <v>1398</v>
      </c>
      <c r="C889" s="19">
        <v>947603</v>
      </c>
      <c r="D889" s="19">
        <v>360000</v>
      </c>
      <c r="E889" s="27">
        <f t="shared" si="12"/>
        <v>37.990593107028999</v>
      </c>
    </row>
    <row r="890" spans="1:6" ht="22.5" x14ac:dyDescent="0.2">
      <c r="A890" s="13" t="s">
        <v>1342</v>
      </c>
      <c r="B890" s="11" t="s">
        <v>1399</v>
      </c>
      <c r="C890" s="19">
        <v>-430196.533</v>
      </c>
      <c r="D890" s="19">
        <v>0</v>
      </c>
      <c r="E890" s="27">
        <f t="shared" si="12"/>
        <v>0</v>
      </c>
    </row>
    <row r="891" spans="1:6" ht="33.75" x14ac:dyDescent="0.2">
      <c r="A891" s="13" t="s">
        <v>1343</v>
      </c>
      <c r="B891" s="11" t="s">
        <v>1400</v>
      </c>
      <c r="C891" s="19">
        <v>29870.9</v>
      </c>
      <c r="D891" s="19">
        <v>0</v>
      </c>
      <c r="E891" s="27">
        <f t="shared" si="12"/>
        <v>0</v>
      </c>
    </row>
    <row r="892" spans="1:6" ht="33.75" x14ac:dyDescent="0.2">
      <c r="A892" s="13" t="s">
        <v>1344</v>
      </c>
      <c r="B892" s="11" t="s">
        <v>1401</v>
      </c>
      <c r="C892" s="19">
        <v>-7500</v>
      </c>
      <c r="D892" s="19">
        <v>0</v>
      </c>
      <c r="E892" s="27">
        <f t="shared" si="12"/>
        <v>0</v>
      </c>
    </row>
    <row r="893" spans="1:6" ht="22.5" x14ac:dyDescent="0.2">
      <c r="A893" s="13" t="s">
        <v>1851</v>
      </c>
      <c r="B893" s="11" t="s">
        <v>1853</v>
      </c>
      <c r="C893" s="19">
        <v>6500</v>
      </c>
      <c r="D893" s="19">
        <v>0</v>
      </c>
      <c r="E893" s="27">
        <f t="shared" si="12"/>
        <v>0</v>
      </c>
      <c r="F893" s="6"/>
    </row>
    <row r="894" spans="1:6" ht="22.5" x14ac:dyDescent="0.2">
      <c r="A894" s="13" t="s">
        <v>1345</v>
      </c>
      <c r="B894" s="11" t="s">
        <v>1402</v>
      </c>
      <c r="C894" s="19">
        <v>-4532.12</v>
      </c>
      <c r="D894" s="19">
        <v>0</v>
      </c>
      <c r="E894" s="27">
        <f t="shared" si="12"/>
        <v>0</v>
      </c>
    </row>
    <row r="895" spans="1:6" ht="33.75" x14ac:dyDescent="0.2">
      <c r="A895" s="13" t="s">
        <v>1852</v>
      </c>
      <c r="B895" s="11" t="s">
        <v>1854</v>
      </c>
      <c r="C895" s="19">
        <v>38000</v>
      </c>
      <c r="D895" s="19">
        <v>0</v>
      </c>
      <c r="E895" s="27">
        <f t="shared" si="12"/>
        <v>0</v>
      </c>
    </row>
    <row r="896" spans="1:6" ht="22.5" x14ac:dyDescent="0.2">
      <c r="A896" s="13" t="s">
        <v>1346</v>
      </c>
      <c r="B896" s="11" t="s">
        <v>1403</v>
      </c>
      <c r="C896" s="19">
        <v>-8611</v>
      </c>
      <c r="D896" s="19">
        <v>0</v>
      </c>
      <c r="E896" s="27">
        <f t="shared" si="12"/>
        <v>0</v>
      </c>
    </row>
    <row r="897" spans="1:6" ht="33.75" x14ac:dyDescent="0.2">
      <c r="A897" s="13" t="s">
        <v>1603</v>
      </c>
      <c r="B897" s="11" t="s">
        <v>1608</v>
      </c>
      <c r="C897" s="19">
        <v>5900</v>
      </c>
      <c r="D897" s="19">
        <v>0</v>
      </c>
      <c r="E897" s="27">
        <f t="shared" si="12"/>
        <v>0</v>
      </c>
    </row>
    <row r="898" spans="1:6" ht="33.75" x14ac:dyDescent="0.2">
      <c r="A898" s="13" t="s">
        <v>1347</v>
      </c>
      <c r="B898" s="11" t="s">
        <v>1404</v>
      </c>
      <c r="C898" s="19">
        <v>-12835</v>
      </c>
      <c r="D898" s="19">
        <v>0</v>
      </c>
      <c r="E898" s="27">
        <f t="shared" si="12"/>
        <v>0</v>
      </c>
      <c r="F898" s="6"/>
    </row>
    <row r="899" spans="1:6" x14ac:dyDescent="0.2">
      <c r="A899" s="13" t="s">
        <v>1348</v>
      </c>
      <c r="B899" s="11" t="s">
        <v>1405</v>
      </c>
      <c r="C899" s="19">
        <v>-2978883</v>
      </c>
      <c r="D899" s="19">
        <v>2003807.0549999999</v>
      </c>
      <c r="E899" s="27">
        <v>0</v>
      </c>
    </row>
    <row r="900" spans="1:6" ht="22.5" x14ac:dyDescent="0.2">
      <c r="A900" s="13" t="s">
        <v>1604</v>
      </c>
      <c r="B900" s="11" t="s">
        <v>1609</v>
      </c>
      <c r="C900" s="19">
        <v>30000</v>
      </c>
      <c r="D900" s="19">
        <v>0</v>
      </c>
      <c r="E900" s="27">
        <f t="shared" si="12"/>
        <v>0</v>
      </c>
    </row>
    <row r="901" spans="1:6" ht="22.5" x14ac:dyDescent="0.2">
      <c r="A901" s="13" t="s">
        <v>1605</v>
      </c>
      <c r="B901" s="11" t="s">
        <v>1610</v>
      </c>
      <c r="C901" s="19">
        <v>30000</v>
      </c>
      <c r="D901" s="19">
        <v>0</v>
      </c>
      <c r="E901" s="27">
        <f t="shared" si="12"/>
        <v>0</v>
      </c>
    </row>
    <row r="902" spans="1:6" ht="22.5" x14ac:dyDescent="0.2">
      <c r="A902" s="13" t="s">
        <v>1606</v>
      </c>
      <c r="B902" s="11" t="s">
        <v>1611</v>
      </c>
      <c r="C902" s="19">
        <v>30000</v>
      </c>
      <c r="D902" s="19">
        <v>0</v>
      </c>
      <c r="E902" s="27">
        <f t="shared" si="12"/>
        <v>0</v>
      </c>
    </row>
    <row r="903" spans="1:6" ht="22.5" x14ac:dyDescent="0.2">
      <c r="A903" s="13" t="s">
        <v>1349</v>
      </c>
      <c r="B903" s="11" t="s">
        <v>1406</v>
      </c>
      <c r="C903" s="19">
        <v>-608883</v>
      </c>
      <c r="D903" s="19">
        <v>7.0549999999999997</v>
      </c>
      <c r="E903" s="27">
        <v>0</v>
      </c>
    </row>
    <row r="904" spans="1:6" ht="22.5" x14ac:dyDescent="0.2">
      <c r="A904" s="13" t="s">
        <v>1350</v>
      </c>
      <c r="B904" s="11" t="s">
        <v>1407</v>
      </c>
      <c r="C904" s="19">
        <v>-817694.1</v>
      </c>
      <c r="D904" s="19">
        <v>0</v>
      </c>
      <c r="E904" s="27">
        <f t="shared" si="12"/>
        <v>0</v>
      </c>
    </row>
    <row r="905" spans="1:6" ht="22.5" x14ac:dyDescent="0.2">
      <c r="A905" s="13" t="s">
        <v>1351</v>
      </c>
      <c r="B905" s="11" t="s">
        <v>1408</v>
      </c>
      <c r="C905" s="19">
        <v>208811.1</v>
      </c>
      <c r="D905" s="19">
        <v>7.0549999999999997</v>
      </c>
      <c r="E905" s="27">
        <v>0</v>
      </c>
      <c r="F905" s="6"/>
    </row>
    <row r="906" spans="1:6" ht="22.5" x14ac:dyDescent="0.2">
      <c r="A906" s="13" t="s">
        <v>1352</v>
      </c>
      <c r="B906" s="11" t="s">
        <v>1409</v>
      </c>
      <c r="C906" s="19">
        <v>8.4</v>
      </c>
      <c r="D906" s="19">
        <v>7.0549999999999997</v>
      </c>
      <c r="E906" s="27">
        <f t="shared" si="12"/>
        <v>83.988095238095227</v>
      </c>
    </row>
    <row r="907" spans="1:6" ht="22.5" x14ac:dyDescent="0.2">
      <c r="A907" s="13" t="s">
        <v>1353</v>
      </c>
      <c r="B907" s="11" t="s">
        <v>1410</v>
      </c>
      <c r="C907" s="19">
        <v>8.4</v>
      </c>
      <c r="D907" s="19">
        <v>7.0549999999999997</v>
      </c>
      <c r="E907" s="27">
        <f t="shared" si="12"/>
        <v>83.988095238095227</v>
      </c>
    </row>
    <row r="908" spans="1:6" ht="22.5" x14ac:dyDescent="0.2">
      <c r="A908" s="13" t="s">
        <v>1354</v>
      </c>
      <c r="B908" s="11" t="s">
        <v>1411</v>
      </c>
      <c r="C908" s="19">
        <v>-817694.1</v>
      </c>
      <c r="D908" s="19">
        <v>0</v>
      </c>
      <c r="E908" s="27">
        <f t="shared" si="12"/>
        <v>0</v>
      </c>
    </row>
    <row r="909" spans="1:6" ht="22.5" x14ac:dyDescent="0.2">
      <c r="A909" s="13" t="s">
        <v>1355</v>
      </c>
      <c r="B909" s="11" t="s">
        <v>1412</v>
      </c>
      <c r="C909" s="19">
        <v>208802.7</v>
      </c>
      <c r="D909" s="19">
        <v>0</v>
      </c>
      <c r="E909" s="27">
        <f t="shared" si="12"/>
        <v>0</v>
      </c>
    </row>
    <row r="910" spans="1:6" ht="33.75" x14ac:dyDescent="0.2">
      <c r="A910" s="13" t="s">
        <v>1356</v>
      </c>
      <c r="B910" s="11" t="s">
        <v>1413</v>
      </c>
      <c r="C910" s="19">
        <v>-806694.1</v>
      </c>
      <c r="D910" s="19">
        <v>0</v>
      </c>
      <c r="E910" s="27">
        <f t="shared" si="12"/>
        <v>0</v>
      </c>
      <c r="F910" s="6"/>
    </row>
    <row r="911" spans="1:6" ht="33.75" x14ac:dyDescent="0.2">
      <c r="A911" s="13" t="s">
        <v>1357</v>
      </c>
      <c r="B911" s="11" t="s">
        <v>1414</v>
      </c>
      <c r="C911" s="19">
        <v>196511.3</v>
      </c>
      <c r="D911" s="19">
        <v>0</v>
      </c>
      <c r="E911" s="27">
        <f t="shared" si="12"/>
        <v>0</v>
      </c>
    </row>
    <row r="912" spans="1:6" ht="33.75" x14ac:dyDescent="0.2">
      <c r="A912" s="13" t="s">
        <v>1358</v>
      </c>
      <c r="B912" s="11" t="s">
        <v>1415</v>
      </c>
      <c r="C912" s="19">
        <v>-11000</v>
      </c>
      <c r="D912" s="19">
        <v>0</v>
      </c>
      <c r="E912" s="27">
        <f t="shared" si="12"/>
        <v>0</v>
      </c>
    </row>
    <row r="913" spans="1:6" ht="33.75" x14ac:dyDescent="0.2">
      <c r="A913" s="13" t="s">
        <v>1359</v>
      </c>
      <c r="B913" s="11" t="s">
        <v>1416</v>
      </c>
      <c r="C913" s="19">
        <v>12291.4</v>
      </c>
      <c r="D913" s="19">
        <v>0</v>
      </c>
      <c r="E913" s="27">
        <f t="shared" si="12"/>
        <v>0</v>
      </c>
    </row>
    <row r="914" spans="1:6" x14ac:dyDescent="0.2">
      <c r="A914" s="13" t="s">
        <v>1360</v>
      </c>
      <c r="B914" s="11" t="s">
        <v>1417</v>
      </c>
      <c r="C914" s="19">
        <v>-2400000</v>
      </c>
      <c r="D914" s="19">
        <v>2003800</v>
      </c>
      <c r="E914" s="27">
        <v>0</v>
      </c>
      <c r="F914" s="6"/>
    </row>
    <row r="915" spans="1:6" ht="45" x14ac:dyDescent="0.2">
      <c r="A915" s="13" t="s">
        <v>1361</v>
      </c>
      <c r="B915" s="11" t="s">
        <v>1418</v>
      </c>
      <c r="C915" s="19">
        <v>-2400000</v>
      </c>
      <c r="D915" s="19">
        <v>2003800</v>
      </c>
      <c r="E915" s="27">
        <v>0</v>
      </c>
    </row>
    <row r="916" spans="1:6" ht="112.5" x14ac:dyDescent="0.2">
      <c r="A916" s="13" t="s">
        <v>1362</v>
      </c>
      <c r="B916" s="11" t="s">
        <v>1419</v>
      </c>
      <c r="C916" s="19">
        <v>-2400000</v>
      </c>
      <c r="D916" s="19">
        <v>2003800</v>
      </c>
      <c r="E916" s="27">
        <v>0</v>
      </c>
    </row>
    <row r="917" spans="1:6" x14ac:dyDescent="0.2">
      <c r="A917" s="38" t="s">
        <v>1363</v>
      </c>
      <c r="B917" s="15" t="s">
        <v>1383</v>
      </c>
      <c r="C917" s="21">
        <f>C918</f>
        <v>13868496.884339988</v>
      </c>
      <c r="D917" s="21">
        <v>-10203229.95922</v>
      </c>
      <c r="E917" s="20">
        <v>0</v>
      </c>
    </row>
    <row r="918" spans="1:6" x14ac:dyDescent="0.2">
      <c r="A918" s="13" t="s">
        <v>1364</v>
      </c>
      <c r="B918" s="11" t="s">
        <v>1420</v>
      </c>
      <c r="C918" s="19">
        <f>C919+C928</f>
        <v>13868496.884339988</v>
      </c>
      <c r="D918" s="19">
        <v>-10203229.95922</v>
      </c>
      <c r="E918" s="27">
        <v>0</v>
      </c>
      <c r="F918" s="6"/>
    </row>
    <row r="919" spans="1:6" x14ac:dyDescent="0.2">
      <c r="A919" s="13" t="s">
        <v>1365</v>
      </c>
      <c r="B919" s="11" t="s">
        <v>1421</v>
      </c>
      <c r="C919" s="19">
        <f>-(C7+C876+C878+C880+C887+C889+C891+C893+C895+C897+C902+C907+C911+C913+C914)</f>
        <v>-116467815.16663001</v>
      </c>
      <c r="D919" s="19">
        <v>-51327437.125019997</v>
      </c>
      <c r="E919" s="27">
        <f t="shared" si="12"/>
        <v>44.070060944807842</v>
      </c>
    </row>
    <row r="920" spans="1:6" x14ac:dyDescent="0.2">
      <c r="A920" s="13" t="s">
        <v>1366</v>
      </c>
      <c r="B920" s="11" t="s">
        <v>1422</v>
      </c>
      <c r="C920" s="19">
        <f>C919</f>
        <v>-116467815.16663001</v>
      </c>
      <c r="D920" s="19">
        <v>-51327437.125019997</v>
      </c>
      <c r="E920" s="27">
        <f t="shared" ref="E920:E936" si="13">D920/C920*100</f>
        <v>44.070060944807842</v>
      </c>
    </row>
    <row r="921" spans="1:6" x14ac:dyDescent="0.2">
      <c r="A921" s="13" t="s">
        <v>1367</v>
      </c>
      <c r="B921" s="11" t="s">
        <v>1423</v>
      </c>
      <c r="C921" s="19">
        <f>C919</f>
        <v>-116467815.16663001</v>
      </c>
      <c r="D921" s="19">
        <v>-51327437.125019997</v>
      </c>
      <c r="E921" s="27">
        <f t="shared" si="13"/>
        <v>44.070060944807842</v>
      </c>
    </row>
    <row r="922" spans="1:6" ht="22.5" x14ac:dyDescent="0.2">
      <c r="A922" s="13" t="s">
        <v>1368</v>
      </c>
      <c r="B922" s="11" t="s">
        <v>1424</v>
      </c>
      <c r="C922" s="19">
        <f>C919-C923-C924-C925-C926-C927</f>
        <v>-98495494.949910015</v>
      </c>
      <c r="D922" s="19">
        <v>-44519237.811680004</v>
      </c>
      <c r="E922" s="27">
        <f t="shared" si="13"/>
        <v>45.199263006211915</v>
      </c>
    </row>
    <row r="923" spans="1:6" ht="22.5" x14ac:dyDescent="0.2">
      <c r="A923" s="13" t="s">
        <v>1369</v>
      </c>
      <c r="B923" s="11" t="s">
        <v>1425</v>
      </c>
      <c r="C923" s="19">
        <v>-10422160.54566</v>
      </c>
      <c r="D923" s="19">
        <v>-3706185.27892</v>
      </c>
      <c r="E923" s="27">
        <f t="shared" si="13"/>
        <v>35.560623564404125</v>
      </c>
      <c r="F923" s="6"/>
    </row>
    <row r="924" spans="1:6" ht="22.5" x14ac:dyDescent="0.2">
      <c r="A924" s="13" t="s">
        <v>1370</v>
      </c>
      <c r="B924" s="11" t="s">
        <v>1426</v>
      </c>
      <c r="C924" s="19">
        <v>-3749378.23006</v>
      </c>
      <c r="D924" s="19">
        <v>-1606813.46028</v>
      </c>
      <c r="E924" s="27">
        <f t="shared" si="13"/>
        <v>42.855464604708246</v>
      </c>
    </row>
    <row r="925" spans="1:6" ht="22.5" x14ac:dyDescent="0.2">
      <c r="A925" s="13" t="s">
        <v>1371</v>
      </c>
      <c r="B925" s="11" t="s">
        <v>1427</v>
      </c>
      <c r="C925" s="19">
        <v>-1198196.3633599998</v>
      </c>
      <c r="D925" s="19">
        <v>-445861.67777999997</v>
      </c>
      <c r="E925" s="27">
        <f t="shared" si="13"/>
        <v>37.211069188167798</v>
      </c>
    </row>
    <row r="926" spans="1:6" ht="22.5" x14ac:dyDescent="0.2">
      <c r="A926" s="13" t="s">
        <v>1372</v>
      </c>
      <c r="B926" s="11" t="s">
        <v>1428</v>
      </c>
      <c r="C926" s="19">
        <v>-846165.68139000004</v>
      </c>
      <c r="D926" s="19">
        <v>-332611.42031000002</v>
      </c>
      <c r="E926" s="27">
        <f t="shared" si="13"/>
        <v>39.308072594437746</v>
      </c>
    </row>
    <row r="927" spans="1:6" ht="22.5" x14ac:dyDescent="0.2">
      <c r="A927" s="13" t="s">
        <v>1373</v>
      </c>
      <c r="B927" s="11" t="s">
        <v>1429</v>
      </c>
      <c r="C927" s="19">
        <v>-1756419.39625</v>
      </c>
      <c r="D927" s="19">
        <v>-716727.47604999994</v>
      </c>
      <c r="E927" s="27">
        <f t="shared" si="13"/>
        <v>40.80616950485922</v>
      </c>
      <c r="F927" s="6"/>
    </row>
    <row r="928" spans="1:6" x14ac:dyDescent="0.2">
      <c r="A928" s="13" t="s">
        <v>1374</v>
      </c>
      <c r="B928" s="11" t="s">
        <v>1430</v>
      </c>
      <c r="C928" s="19">
        <f>C792-C877-C879-C881-C882-C888-C890-C892-C894-C896-C898-C910-C912</f>
        <v>130336312.05097</v>
      </c>
      <c r="D928" s="19">
        <v>41124207.165800005</v>
      </c>
      <c r="E928" s="27">
        <f t="shared" si="13"/>
        <v>31.552379009863156</v>
      </c>
    </row>
    <row r="929" spans="1:6" x14ac:dyDescent="0.2">
      <c r="A929" s="13" t="s">
        <v>1375</v>
      </c>
      <c r="B929" s="11" t="s">
        <v>1431</v>
      </c>
      <c r="C929" s="19">
        <f>C928</f>
        <v>130336312.05097</v>
      </c>
      <c r="D929" s="19">
        <v>41124207.165800005</v>
      </c>
      <c r="E929" s="27">
        <f t="shared" si="13"/>
        <v>31.552379009863156</v>
      </c>
    </row>
    <row r="930" spans="1:6" x14ac:dyDescent="0.2">
      <c r="A930" s="13" t="s">
        <v>1376</v>
      </c>
      <c r="B930" s="11" t="s">
        <v>1432</v>
      </c>
      <c r="C930" s="19">
        <f>C928</f>
        <v>130336312.05097</v>
      </c>
      <c r="D930" s="19">
        <v>41124207.165800005</v>
      </c>
      <c r="E930" s="27">
        <f t="shared" si="13"/>
        <v>31.552379009863156</v>
      </c>
    </row>
    <row r="931" spans="1:6" ht="22.5" x14ac:dyDescent="0.2">
      <c r="A931" s="13" t="s">
        <v>1377</v>
      </c>
      <c r="B931" s="11" t="s">
        <v>1433</v>
      </c>
      <c r="C931" s="19">
        <f>C928-C932-C933-C934-C935-C936</f>
        <v>89202636.092020005</v>
      </c>
      <c r="D931" s="19">
        <v>27160745.958970003</v>
      </c>
      <c r="E931" s="27">
        <f t="shared" si="13"/>
        <v>30.448366941702727</v>
      </c>
      <c r="F931" s="6"/>
    </row>
    <row r="932" spans="1:6" ht="22.5" x14ac:dyDescent="0.2">
      <c r="A932" s="13" t="s">
        <v>1378</v>
      </c>
      <c r="B932" s="11" t="s">
        <v>1434</v>
      </c>
      <c r="C932" s="19">
        <v>21618601.744169999</v>
      </c>
      <c r="D932" s="19">
        <v>7622181.1738900002</v>
      </c>
      <c r="E932" s="27">
        <f t="shared" si="13"/>
        <v>35.257512322440157</v>
      </c>
    </row>
    <row r="933" spans="1:6" ht="22.5" x14ac:dyDescent="0.2">
      <c r="A933" s="13" t="s">
        <v>1379</v>
      </c>
      <c r="B933" s="11" t="s">
        <v>1435</v>
      </c>
      <c r="C933" s="19">
        <v>11354420.844540002</v>
      </c>
      <c r="D933" s="19">
        <v>3831609.0840599998</v>
      </c>
      <c r="E933" s="27">
        <f t="shared" si="13"/>
        <v>33.745526403510972</v>
      </c>
    </row>
    <row r="934" spans="1:6" ht="22.5" x14ac:dyDescent="0.2">
      <c r="A934" s="13" t="s">
        <v>1380</v>
      </c>
      <c r="B934" s="11" t="s">
        <v>1436</v>
      </c>
      <c r="C934" s="19">
        <v>2086146.19523</v>
      </c>
      <c r="D934" s="19">
        <v>478548.53888999997</v>
      </c>
      <c r="E934" s="27">
        <f t="shared" si="13"/>
        <v>22.939357748953899</v>
      </c>
      <c r="F934" s="6"/>
    </row>
    <row r="935" spans="1:6" ht="22.5" x14ac:dyDescent="0.2">
      <c r="A935" s="13" t="s">
        <v>1381</v>
      </c>
      <c r="B935" s="11" t="s">
        <v>1437</v>
      </c>
      <c r="C935" s="19">
        <v>775838.52254999999</v>
      </c>
      <c r="D935" s="19">
        <v>282254.03055999998</v>
      </c>
      <c r="E935" s="27">
        <f t="shared" si="13"/>
        <v>36.380512485033215</v>
      </c>
    </row>
    <row r="936" spans="1:6" ht="22.5" x14ac:dyDescent="0.2">
      <c r="A936" s="13" t="s">
        <v>1382</v>
      </c>
      <c r="B936" s="11" t="s">
        <v>1438</v>
      </c>
      <c r="C936" s="19">
        <v>5298668.6524600005</v>
      </c>
      <c r="D936" s="19">
        <v>1748868.37943</v>
      </c>
      <c r="E936" s="27">
        <f t="shared" si="13"/>
        <v>33.005807574286742</v>
      </c>
    </row>
    <row r="937" spans="1:6" x14ac:dyDescent="0.2">
      <c r="A937" s="30"/>
      <c r="B937" s="31"/>
      <c r="C937" s="32"/>
      <c r="D937" s="32"/>
      <c r="E937" s="22">
        <v>0</v>
      </c>
    </row>
    <row r="938" spans="1:6" ht="24" customHeight="1" x14ac:dyDescent="0.2">
      <c r="A938" s="41" t="s">
        <v>1171</v>
      </c>
      <c r="B938" s="41"/>
      <c r="C938" s="22"/>
      <c r="D938" s="22"/>
      <c r="E938" s="22" t="s">
        <v>1172</v>
      </c>
    </row>
    <row r="939" spans="1:6" x14ac:dyDescent="0.2">
      <c r="A939" s="22"/>
      <c r="B939" s="22"/>
      <c r="C939" s="23"/>
      <c r="D939" s="23"/>
      <c r="E939" s="6">
        <v>0</v>
      </c>
    </row>
    <row r="940" spans="1:6" x14ac:dyDescent="0.2">
      <c r="E940" s="2">
        <v>0</v>
      </c>
    </row>
  </sheetData>
  <autoFilter ref="A6:H938"/>
  <mergeCells count="5">
    <mergeCell ref="A938:B938"/>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01.06.2022</vt:lpstr>
      <vt:lpstr>'01.06.2022'!Заголовки_для_печати</vt:lpstr>
      <vt:lpstr>'01.06.2022'!Область_печати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2022-06-22T08:35:08Z</cp:lastPrinted>
  <dcterms:created xsi:type="dcterms:W3CDTF">1999-06-18T11:49:53Z</dcterms:created>
  <dcterms:modified xsi:type="dcterms:W3CDTF">2022-06-22T08:35:09Z</dcterms:modified>
</cp:coreProperties>
</file>