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5.2022\"/>
    </mc:Choice>
  </mc:AlternateContent>
  <bookViews>
    <workbookView xWindow="0" yWindow="825" windowWidth="11805" windowHeight="5685"/>
  </bookViews>
  <sheets>
    <sheet name="01.05.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'01.05.2022'!$A$6:$H$923</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'01.05.2022'!$3:$6</definedName>
    <definedName name="_xlnm.Print_Area" localSheetId="0">'01.05.2022'!$A$1:$E$923</definedName>
  </definedNames>
  <calcPr calcId="162913"/>
</workbook>
</file>

<file path=xl/calcChain.xml><?xml version="1.0" encoding="utf-8"?>
<calcChain xmlns="http://schemas.openxmlformats.org/spreadsheetml/2006/main">
  <c r="C709" i="14" l="1"/>
  <c r="C694" i="14"/>
  <c r="C695" i="14"/>
  <c r="C913" i="14" l="1"/>
  <c r="C916" i="14" s="1"/>
  <c r="C653" i="14"/>
  <c r="G653" i="14" s="1"/>
  <c r="C483" i="14"/>
  <c r="G483" i="14" s="1"/>
  <c r="C914" i="14" l="1"/>
  <c r="E914" i="14" s="1"/>
  <c r="C915" i="14"/>
  <c r="E915" i="14" s="1"/>
  <c r="C475" i="14"/>
  <c r="C474" i="14" s="1"/>
  <c r="E474" i="14" s="1"/>
  <c r="E918" i="14"/>
  <c r="E917" i="14"/>
  <c r="E916" i="14"/>
  <c r="E913" i="14"/>
  <c r="E912" i="14"/>
  <c r="E911" i="14"/>
  <c r="E910" i="14"/>
  <c r="E909" i="14"/>
  <c r="E908" i="14"/>
  <c r="E898" i="14"/>
  <c r="E897" i="14"/>
  <c r="E896" i="14"/>
  <c r="E895" i="14"/>
  <c r="E894" i="14"/>
  <c r="E893" i="14"/>
  <c r="E892" i="14"/>
  <c r="E891" i="14"/>
  <c r="E889" i="14"/>
  <c r="E887" i="14"/>
  <c r="E886" i="14"/>
  <c r="E885" i="14"/>
  <c r="E883" i="14"/>
  <c r="E882" i="14"/>
  <c r="E881" i="14"/>
  <c r="E880" i="14"/>
  <c r="E879" i="14"/>
  <c r="E878" i="14"/>
  <c r="E877" i="14"/>
  <c r="E876" i="14"/>
  <c r="E875" i="14"/>
  <c r="E874" i="14"/>
  <c r="E873" i="14"/>
  <c r="E872" i="14"/>
  <c r="E871" i="14"/>
  <c r="E870" i="14"/>
  <c r="E869" i="14"/>
  <c r="E868" i="14"/>
  <c r="E867" i="14"/>
  <c r="E866" i="14"/>
  <c r="E865" i="14"/>
  <c r="E864" i="14"/>
  <c r="E863" i="14"/>
  <c r="E862" i="14"/>
  <c r="E861" i="14"/>
  <c r="E856" i="14"/>
  <c r="E855" i="14"/>
  <c r="E854" i="14"/>
  <c r="E852" i="14"/>
  <c r="E851" i="14"/>
  <c r="E850" i="14"/>
  <c r="E130" i="14"/>
  <c r="E129" i="14"/>
  <c r="E127" i="14"/>
  <c r="E125" i="14"/>
  <c r="E124" i="14"/>
  <c r="E123" i="14"/>
  <c r="E121" i="14"/>
  <c r="E120" i="14"/>
  <c r="E119" i="14"/>
  <c r="E118" i="14"/>
  <c r="E117" i="14"/>
  <c r="E116" i="14"/>
  <c r="E115" i="14"/>
  <c r="E114" i="14"/>
  <c r="E113" i="14"/>
  <c r="E112" i="14"/>
  <c r="E111" i="14"/>
  <c r="E110" i="14"/>
  <c r="E109" i="14"/>
  <c r="E108" i="14"/>
  <c r="E107" i="14"/>
  <c r="E106" i="14"/>
  <c r="E105" i="14"/>
  <c r="E102" i="14"/>
  <c r="E101" i="14"/>
  <c r="E100" i="14"/>
  <c r="E99"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69" i="14"/>
  <c r="E68" i="14"/>
  <c r="E67" i="14"/>
  <c r="E66" i="14"/>
  <c r="E65" i="14"/>
  <c r="E64" i="14"/>
  <c r="E62" i="14"/>
  <c r="E61" i="14"/>
  <c r="E57" i="14"/>
  <c r="E55" i="14"/>
  <c r="E54" i="14"/>
  <c r="E52" i="14"/>
  <c r="E51" i="14"/>
  <c r="E50" i="14"/>
  <c r="E49" i="14"/>
  <c r="E48" i="14"/>
  <c r="E47" i="14"/>
  <c r="E46" i="14"/>
  <c r="E45" i="14"/>
  <c r="E44" i="14"/>
  <c r="E43" i="14"/>
  <c r="E42" i="14"/>
  <c r="E41" i="14"/>
  <c r="E15" i="14"/>
  <c r="E16" i="14"/>
  <c r="E17" i="14"/>
  <c r="E18" i="14"/>
  <c r="E19" i="14"/>
  <c r="E21" i="14"/>
  <c r="E24" i="14"/>
  <c r="E25" i="14"/>
  <c r="E26" i="14"/>
  <c r="E27" i="14"/>
  <c r="E29" i="14"/>
  <c r="E30" i="14"/>
  <c r="E31" i="14"/>
  <c r="E32" i="14"/>
  <c r="E33" i="14"/>
  <c r="E35" i="14"/>
  <c r="E36" i="14"/>
  <c r="E37" i="14"/>
  <c r="E38" i="14"/>
  <c r="E39" i="14"/>
  <c r="E40" i="14"/>
  <c r="E70" i="14"/>
  <c r="E131" i="14"/>
  <c r="E133" i="14"/>
  <c r="E134" i="14"/>
  <c r="E136" i="14"/>
  <c r="E137" i="14"/>
  <c r="E138" i="14"/>
  <c r="E139" i="14"/>
  <c r="E144" i="14"/>
  <c r="E150" i="14"/>
  <c r="E151" i="14"/>
  <c r="E154" i="14"/>
  <c r="E155" i="14"/>
  <c r="E156"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8" i="14"/>
  <c r="E199" i="14"/>
  <c r="E200" i="14"/>
  <c r="E201" i="14"/>
  <c r="E202" i="14"/>
  <c r="E203" i="14"/>
  <c r="E204" i="14"/>
  <c r="E205" i="14"/>
  <c r="E206" i="14"/>
  <c r="E207" i="14"/>
  <c r="E209" i="14"/>
  <c r="E210" i="14"/>
  <c r="E213" i="14"/>
  <c r="E214" i="14"/>
  <c r="E215" i="14"/>
  <c r="E216" i="14"/>
  <c r="E217" i="14"/>
  <c r="E218" i="14"/>
  <c r="E219" i="14"/>
  <c r="E220" i="14"/>
  <c r="E221" i="14"/>
  <c r="E222" i="14"/>
  <c r="E223" i="14"/>
  <c r="E224" i="14"/>
  <c r="E225" i="14"/>
  <c r="E226" i="14"/>
  <c r="E227" i="14"/>
  <c r="E228" i="14"/>
  <c r="E229" i="14"/>
  <c r="E230" i="14"/>
  <c r="E231" i="14"/>
  <c r="E232" i="14"/>
  <c r="E234" i="14"/>
  <c r="E235" i="14"/>
  <c r="E236" i="14"/>
  <c r="E237" i="14"/>
  <c r="E238" i="14"/>
  <c r="E239" i="14"/>
  <c r="E240" i="14"/>
  <c r="E241" i="14"/>
  <c r="E242" i="14"/>
  <c r="E243" i="14"/>
  <c r="E244" i="14"/>
  <c r="E245" i="14"/>
  <c r="E246" i="14"/>
  <c r="E247" i="14"/>
  <c r="E248" i="14"/>
  <c r="E249"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6" i="14"/>
  <c r="E278" i="14"/>
  <c r="E279" i="14"/>
  <c r="E280" i="14"/>
  <c r="E282" i="14"/>
  <c r="E283" i="14"/>
  <c r="E285" i="14"/>
  <c r="E287" i="14"/>
  <c r="E289" i="14"/>
  <c r="E294" i="14"/>
  <c r="E300" i="14"/>
  <c r="E305" i="14"/>
  <c r="E308" i="14"/>
  <c r="E309" i="14"/>
  <c r="E310" i="14"/>
  <c r="E311" i="14"/>
  <c r="E312" i="14"/>
  <c r="E313" i="14"/>
  <c r="E314" i="14"/>
  <c r="E316" i="14"/>
  <c r="E317" i="14"/>
  <c r="E319" i="14"/>
  <c r="E320" i="14"/>
  <c r="E321" i="14"/>
  <c r="E322" i="14"/>
  <c r="E323" i="14"/>
  <c r="E324" i="14"/>
  <c r="E325" i="14"/>
  <c r="E326" i="14"/>
  <c r="E327" i="14"/>
  <c r="E329" i="14"/>
  <c r="E330" i="14"/>
  <c r="E331" i="14"/>
  <c r="E332" i="14"/>
  <c r="E333" i="14"/>
  <c r="E334" i="14"/>
  <c r="E335" i="14"/>
  <c r="E336" i="14"/>
  <c r="E337" i="14"/>
  <c r="E338" i="14"/>
  <c r="E339" i="14"/>
  <c r="E340" i="14"/>
  <c r="E341" i="14"/>
  <c r="E342" i="14"/>
  <c r="E343" i="14"/>
  <c r="E344" i="14"/>
  <c r="E345" i="14"/>
  <c r="E346" i="14"/>
  <c r="E348" i="14"/>
  <c r="E349" i="14"/>
  <c r="E350" i="14"/>
  <c r="E351" i="14"/>
  <c r="E352" i="14"/>
  <c r="E353" i="14"/>
  <c r="E354" i="14"/>
  <c r="E356" i="14"/>
  <c r="E357" i="14"/>
  <c r="E358" i="14"/>
  <c r="E359" i="14"/>
  <c r="E360" i="14"/>
  <c r="E361" i="14"/>
  <c r="E362" i="14"/>
  <c r="E363" i="14"/>
  <c r="E364" i="14"/>
  <c r="E365" i="14"/>
  <c r="E366" i="14"/>
  <c r="E367" i="14"/>
  <c r="E368" i="14"/>
  <c r="E369" i="14"/>
  <c r="E370" i="14"/>
  <c r="E371" i="14"/>
  <c r="E372" i="14"/>
  <c r="E373" i="14"/>
  <c r="E375" i="14"/>
  <c r="E376" i="14"/>
  <c r="E377" i="14"/>
  <c r="E378" i="14"/>
  <c r="E379" i="14"/>
  <c r="E380" i="14"/>
  <c r="E381" i="14"/>
  <c r="E382" i="14"/>
  <c r="E383" i="14"/>
  <c r="E384" i="14"/>
  <c r="E385" i="14"/>
  <c r="E386" i="14"/>
  <c r="E387" i="14"/>
  <c r="E388" i="14"/>
  <c r="E389" i="14"/>
  <c r="E390" i="14"/>
  <c r="E391" i="14"/>
  <c r="E392" i="14"/>
  <c r="E393" i="14"/>
  <c r="E396" i="14"/>
  <c r="E397" i="14"/>
  <c r="E398" i="14"/>
  <c r="E399" i="14"/>
  <c r="E400" i="14"/>
  <c r="E403" i="14"/>
  <c r="E404" i="14"/>
  <c r="E405" i="14"/>
  <c r="E406" i="14"/>
  <c r="E408" i="14"/>
  <c r="E413" i="14"/>
  <c r="E415" i="14"/>
  <c r="E416" i="14"/>
  <c r="E417" i="14"/>
  <c r="E418" i="14"/>
  <c r="E419" i="14"/>
  <c r="E427" i="14"/>
  <c r="E431" i="14"/>
  <c r="E432" i="14"/>
  <c r="E433" i="14"/>
  <c r="E434" i="14"/>
  <c r="E435" i="14"/>
  <c r="E441" i="14"/>
  <c r="E443" i="14"/>
  <c r="E445" i="14"/>
  <c r="E446" i="14"/>
  <c r="E447" i="14"/>
  <c r="E448" i="14"/>
  <c r="E449" i="14"/>
  <c r="E450" i="14"/>
  <c r="E451" i="14"/>
  <c r="E459" i="14"/>
  <c r="E461" i="14"/>
  <c r="E462" i="14"/>
  <c r="E464" i="14"/>
  <c r="E465" i="14"/>
  <c r="E466" i="14"/>
  <c r="E467" i="14"/>
  <c r="E468" i="14"/>
  <c r="E469" i="14"/>
  <c r="E470" i="14"/>
  <c r="E471"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5" i="14"/>
  <c r="E676" i="14"/>
  <c r="E677" i="14"/>
  <c r="E678" i="14"/>
  <c r="E679" i="14"/>
  <c r="E680" i="14"/>
  <c r="E681" i="14"/>
  <c r="E682" i="14"/>
  <c r="E683" i="14"/>
  <c r="E684" i="14"/>
  <c r="E685" i="14"/>
  <c r="E686" i="14"/>
  <c r="E687" i="14"/>
  <c r="E688" i="14"/>
  <c r="E689" i="14"/>
  <c r="E690" i="14"/>
  <c r="E691" i="14"/>
  <c r="E692" i="14"/>
  <c r="E693" i="14"/>
  <c r="E694" i="14"/>
  <c r="E695" i="14"/>
  <c r="E697" i="14"/>
  <c r="E698" i="14"/>
  <c r="E699" i="14"/>
  <c r="E702" i="14"/>
  <c r="E703" i="14"/>
  <c r="E704" i="14"/>
  <c r="E705" i="14"/>
  <c r="E706" i="14"/>
  <c r="E708" i="14"/>
  <c r="E709" i="14"/>
  <c r="E713" i="14"/>
  <c r="E714" i="14"/>
  <c r="E715" i="14"/>
  <c r="E716" i="14"/>
  <c r="E717" i="14"/>
  <c r="E718" i="14"/>
  <c r="E719" i="14"/>
  <c r="E720" i="14"/>
  <c r="E721" i="14"/>
  <c r="E723" i="14"/>
  <c r="E724" i="14"/>
  <c r="E725" i="14"/>
  <c r="E732" i="14"/>
  <c r="E733" i="14"/>
  <c r="E743" i="14"/>
  <c r="E744" i="14"/>
  <c r="E745" i="14"/>
  <c r="E749" i="14"/>
  <c r="E777" i="14"/>
  <c r="E779" i="14"/>
  <c r="E780" i="14"/>
  <c r="E781" i="14"/>
  <c r="E782" i="14"/>
  <c r="E783" i="14"/>
  <c r="E784" i="14"/>
  <c r="E785" i="14"/>
  <c r="E786" i="14"/>
  <c r="E787" i="14"/>
  <c r="E788" i="14"/>
  <c r="E789" i="14"/>
  <c r="E790" i="14"/>
  <c r="E791" i="14"/>
  <c r="E792" i="14"/>
  <c r="E793" i="14"/>
  <c r="E794" i="14"/>
  <c r="E795" i="14"/>
  <c r="E796"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919" i="14"/>
  <c r="E920" i="14"/>
  <c r="E921" i="14"/>
  <c r="E475" i="14" l="1"/>
  <c r="G474" i="14"/>
  <c r="C7" i="14"/>
  <c r="E11" i="14"/>
  <c r="E12" i="14"/>
  <c r="E13" i="14"/>
  <c r="G639" i="14"/>
  <c r="C904" i="14" l="1"/>
  <c r="C857" i="14"/>
  <c r="G7" i="14"/>
  <c r="E7" i="14"/>
  <c r="C903" i="14" l="1"/>
  <c r="C907" i="14"/>
  <c r="E907" i="14" s="1"/>
  <c r="C905" i="14"/>
  <c r="E905" i="14" s="1"/>
  <c r="C906" i="14"/>
  <c r="E906" i="14" s="1"/>
  <c r="E904" i="14"/>
  <c r="E8" i="14"/>
  <c r="E9" i="14"/>
  <c r="E10" i="14"/>
  <c r="C902" i="14" l="1"/>
  <c r="C858" i="14" l="1"/>
</calcChain>
</file>

<file path=xl/sharedStrings.xml><?xml version="1.0" encoding="utf-8"?>
<sst xmlns="http://schemas.openxmlformats.org/spreadsheetml/2006/main" count="1866" uniqueCount="1827">
  <si>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</si>
  <si>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</si>
  <si>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</si>
  <si>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</si>
  <si>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</si>
  <si>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</si>
  <si>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</si>
  <si>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</si>
  <si>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</si>
  <si>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</si>
  <si>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</si>
  <si>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</si>
  <si>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</si>
  <si>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</si>
  <si>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</si>
  <si>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</si>
  <si>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</si>
  <si>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</si>
  <si>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</si>
  <si>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</si>
  <si>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</si>
  <si>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</si>
  <si>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</si>
  <si>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</si>
  <si>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</si>
  <si>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</si>
  <si>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</si>
  <si>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</si>
  <si>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</si>
  <si>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</si>
  <si>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</si>
  <si>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</si>
  <si>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</si>
  <si>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</si>
  <si>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</si>
  <si>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</si>
  <si>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</si>
  <si>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</si>
  <si>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</si>
  <si>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</si>
  <si>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</si>
  <si>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</si>
  <si>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</si>
  <si>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</si>
  <si>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</si>
  <si>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</si>
  <si>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</si>
  <si>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</si>
  <si>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</si>
  <si>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</si>
  <si>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</si>
  <si>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</si>
  <si>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</si>
  <si>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</si>
  <si>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</si>
  <si>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</si>
  <si>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</si>
  <si>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</si>
  <si>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</si>
  <si>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</si>
  <si>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</si>
  <si>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</si>
  <si>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</si>
  <si>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</si>
  <si>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</si>
  <si>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</si>
  <si>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</si>
  <si>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</si>
  <si>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</si>
  <si>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</si>
  <si>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</si>
  <si>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</si>
  <si>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</si>
  <si>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</si>
  <si>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</si>
  <si>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</si>
  <si>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</si>
  <si>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</si>
  <si>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</si>
  <si>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</si>
  <si>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</si>
  <si>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</si>
  <si>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</si>
  <si>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</si>
  <si>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</si>
  <si>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</si>
  <si>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</si>
  <si>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</si>
  <si>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</si>
  <si>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</si>
  <si>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</si>
  <si>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</si>
  <si>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</si>
  <si>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</si>
  <si>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</si>
  <si>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</si>
  <si>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</si>
  <si>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</si>
  <si>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</si>
  <si>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</si>
  <si>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</si>
  <si>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</si>
  <si>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</si>
  <si>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</si>
  <si>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</si>
  <si>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</si>
  <si>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</si>
  <si>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</si>
  <si>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Прочие местные налоги и сборы</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</si>
  <si>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</si>
  <si>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</si>
  <si>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</si>
  <si>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</si>
  <si>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</si>
  <si>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</si>
  <si>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</si>
  <si>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</si>
  <si>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</si>
  <si>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</si>
  <si>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</si>
  <si>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</si>
  <si>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</si>
  <si>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</si>
  <si>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</si>
  <si>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</si>
  <si>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</si>
  <si>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</si>
  <si>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</si>
  <si>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</si>
  <si>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</si>
  <si>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</si>
  <si>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</si>
  <si>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</si>
  <si>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</si>
  <si>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</si>
  <si>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</si>
  <si>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</si>
  <si>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</si>
  <si>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</si>
  <si>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</si>
  <si>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</si>
  <si>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</si>
  <si>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</si>
  <si>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</si>
  <si>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</si>
  <si>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</si>
  <si>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</si>
  <si>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</si>
  <si>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</si>
  <si>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</si>
  <si>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</si>
  <si>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</si>
  <si>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</si>
  <si>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</si>
  <si>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</si>
  <si>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</si>
  <si>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</si>
  <si>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</si>
  <si>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</si>
  <si>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</si>
  <si>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</si>
  <si>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</si>
  <si>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</si>
  <si>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</si>
  <si>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</si>
  <si>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</si>
  <si>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</si>
  <si>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</si>
  <si>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</si>
  <si>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</si>
  <si>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</si>
  <si>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</si>
  <si>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</si>
  <si>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</si>
  <si>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</si>
  <si>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</si>
  <si>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</si>
  <si>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</si>
  <si>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</si>
  <si>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</si>
  <si>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</si>
  <si>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</si>
  <si>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</si>
  <si>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</si>
  <si>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</si>
  <si>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</si>
  <si>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</si>
  <si>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</si>
  <si>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</si>
  <si>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</si>
  <si>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</si>
  <si>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</si>
  <si>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</si>
  <si>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</si>
  <si>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</si>
  <si>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</si>
  <si>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</si>
  <si>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</si>
  <si>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</si>
  <si>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</si>
  <si>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</si>
  <si>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</si>
  <si>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</si>
  <si>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</si>
  <si>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</si>
  <si>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</si>
  <si>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</si>
  <si>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</si>
  <si>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</si>
  <si>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</si>
  <si>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</si>
  <si>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</si>
  <si>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</si>
  <si>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</si>
  <si>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</si>
  <si>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</si>
  <si>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</si>
  <si>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</si>
  <si>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</si>
  <si>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</si>
  <si>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</si>
  <si>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</si>
  <si>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</si>
  <si>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</si>
  <si>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</si>
  <si>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</si>
  <si>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</si>
  <si>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</si>
  <si>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</si>
  <si>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</si>
  <si>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</si>
  <si>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</si>
  <si>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</si>
  <si>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</si>
  <si>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</si>
  <si>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</si>
  <si>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</si>
  <si>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</si>
  <si>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</si>
  <si>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</si>
  <si>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</si>
  <si>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</si>
  <si>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</si>
  <si>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</si>
  <si>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</si>
  <si>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</si>
  <si>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</si>
  <si>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</si>
  <si>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</si>
  <si>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</si>
  <si>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</si>
  <si>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</si>
  <si>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</si>
  <si>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</si>
  <si>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</si>
  <si>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</si>
  <si>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</si>
  <si>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</si>
  <si>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</si>
  <si>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</si>
  <si>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</si>
  <si>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</si>
  <si>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</si>
  <si>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</si>
  <si>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</si>
  <si>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</si>
  <si>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</si>
  <si>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</si>
  <si>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</si>
  <si>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</si>
  <si>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</si>
  <si>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</si>
  <si>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</si>
  <si>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</si>
  <si>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</si>
  <si>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</si>
  <si>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</si>
  <si>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</si>
  <si>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</si>
  <si>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</si>
  <si>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</si>
  <si>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</si>
  <si>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</si>
  <si>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</si>
  <si>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</si>
  <si>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</si>
  <si>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</si>
  <si>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</si>
  <si>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</si>
  <si>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сельских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</si>
  <si>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</si>
  <si>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</si>
  <si>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</si>
  <si>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</si>
  <si>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</si>
  <si>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</si>
  <si>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</si>
  <si>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</si>
  <si>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</si>
  <si>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</si>
  <si>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</si>
  <si>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</si>
  <si>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</si>
  <si>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</si>
  <si>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</si>
  <si>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</si>
  <si>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</si>
  <si>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</si>
  <si>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</si>
  <si>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</si>
  <si>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</si>
  <si>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</si>
  <si>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</si>
  <si>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</si>
  <si>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</si>
  <si>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</si>
  <si>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</si>
  <si>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</si>
  <si>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</si>
  <si>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</si>
  <si>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</si>
  <si>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</si>
  <si>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</si>
  <si>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</si>
  <si>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</si>
  <si>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</si>
  <si>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</si>
  <si>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</si>
  <si>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</si>
  <si>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</si>
  <si>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</si>
  <si>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</si>
  <si>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</si>
  <si>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</si>
  <si>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</si>
  <si>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</si>
  <si>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</si>
  <si>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</si>
  <si>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</si>
  <si>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</si>
  <si>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</si>
  <si>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</si>
  <si>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</si>
  <si>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</si>
  <si>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</si>
  <si>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</si>
  <si>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</si>
  <si>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</si>
  <si>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</si>
  <si>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</si>
  <si>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</si>
  <si>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</si>
  <si>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</si>
  <si>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</si>
  <si>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</si>
  <si>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</si>
  <si>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</si>
  <si>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</si>
  <si>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Прочие субсидии</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</si>
  <si>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</si>
  <si>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</si>
  <si>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</si>
  <si>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</si>
  <si>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</si>
  <si>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</si>
  <si>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</si>
  <si>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</si>
  <si>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</si>
  <si>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</si>
  <si>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</si>
  <si>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</si>
  <si>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</si>
  <si>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</si>
  <si>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</si>
  <si>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</si>
  <si>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</si>
  <si>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</si>
  <si>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</si>
  <si>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</si>
  <si>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</si>
  <si>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</si>
  <si>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</si>
  <si>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</si>
  <si>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</si>
  <si>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</si>
  <si>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</si>
  <si>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</si>
  <si>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</si>
  <si>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</si>
  <si>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</si>
  <si>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</si>
  <si>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</si>
  <si>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</si>
  <si>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</si>
  <si>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</si>
  <si>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</si>
  <si>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</si>
  <si>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</si>
  <si>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</si>
  <si>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</si>
  <si>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</si>
  <si>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</si>
  <si>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</si>
  <si>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</si>
  <si>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</si>
  <si>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</si>
  <si>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</si>
  <si>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</si>
  <si>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</si>
  <si>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</si>
  <si>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</si>
  <si>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</si>
  <si>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</si>
  <si>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</si>
  <si>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</si>
  <si>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</si>
  <si>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</si>
  <si>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</si>
  <si>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</si>
  <si>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</si>
  <si>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</si>
  <si>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</si>
  <si>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</si>
  <si>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</si>
  <si>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</si>
  <si>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</si>
  <si>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</si>
  <si>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</si>
  <si>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</si>
  <si>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</si>
  <si>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</si>
  <si>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</si>
  <si>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</si>
  <si>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</si>
  <si>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</si>
  <si>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</si>
  <si>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</si>
  <si>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</si>
  <si>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</si>
  <si>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</si>
  <si>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</si>
  <si>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</si>
  <si>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</si>
  <si>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</si>
  <si>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</si>
  <si>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</si>
  <si>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</si>
  <si>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</si>
  <si>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</si>
  <si>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</si>
  <si>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</si>
  <si>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</si>
  <si>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</si>
  <si>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</si>
  <si>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</si>
  <si>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</si>
  <si>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</si>
  <si>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</si>
  <si>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</si>
  <si>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</si>
  <si>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</si>
  <si>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</si>
  <si>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</si>
  <si>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</si>
  <si>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</si>
  <si>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</si>
  <si>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</si>
  <si>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</si>
  <si>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</si>
  <si>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</si>
  <si>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</si>
  <si>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</si>
  <si>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</si>
  <si>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</si>
  <si>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</si>
  <si>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</si>
  <si>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</si>
  <si>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</si>
  <si>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</si>
  <si>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</si>
  <si>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</si>
  <si>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</si>
  <si>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</si>
  <si>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</si>
  <si>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</si>
  <si>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</si>
  <si>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</si>
  <si>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</si>
  <si>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</si>
  <si>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</si>
  <si>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</si>
  <si>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</si>
  <si>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</si>
  <si>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</si>
  <si>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</si>
  <si>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</si>
  <si>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</si>
  <si>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</si>
  <si>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</si>
  <si>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</si>
  <si>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</si>
  <si>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</si>
  <si>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</si>
  <si>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</si>
  <si>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</si>
  <si>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</si>
  <si>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</si>
  <si>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</si>
  <si>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</si>
  <si>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</si>
  <si>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</si>
  <si>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</si>
  <si>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</si>
  <si>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</si>
  <si>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</si>
  <si>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</si>
  <si>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</si>
  <si>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</si>
  <si>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</si>
  <si>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</si>
  <si>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</si>
  <si>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</si>
  <si>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</si>
  <si>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</si>
  <si>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</si>
  <si>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</si>
  <si>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</si>
  <si>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</si>
  <si>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</si>
  <si>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</si>
  <si>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</si>
  <si>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</si>
  <si>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</si>
  <si>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</si>
  <si>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</si>
  <si>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</si>
  <si>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</si>
  <si>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</si>
  <si>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</si>
  <si>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00010907000000000110</t>
  </si>
  <si>
    <t>00010907050000000110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</si>
  <si>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</si>
  <si>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</si>
  <si>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</si>
  <si>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</si>
  <si>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</si>
  <si>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</si>
  <si>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</si>
  <si>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</si>
  <si>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</si>
  <si>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</si>
  <si>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</si>
  <si>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</si>
  <si>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</si>
  <si>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</si>
  <si>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</si>
  <si>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</si>
  <si>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</si>
  <si>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</si>
  <si>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</si>
  <si>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</si>
  <si>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</si>
  <si>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</si>
  <si>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</si>
  <si>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</si>
  <si>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</si>
  <si>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</si>
  <si>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</si>
  <si>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</si>
  <si>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</si>
  <si>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</si>
  <si>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</si>
  <si>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</si>
  <si>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</si>
  <si>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</si>
  <si>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</si>
  <si>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</si>
  <si>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</si>
  <si>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</si>
  <si>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</si>
  <si>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</si>
  <si>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</si>
  <si>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</si>
  <si>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</si>
  <si>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</si>
  <si>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</si>
  <si>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</si>
  <si>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</si>
  <si>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</si>
  <si>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</si>
  <si>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</si>
  <si>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</si>
  <si>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</si>
  <si>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</si>
  <si>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</si>
  <si>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</si>
  <si>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</si>
  <si>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</si>
  <si>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</si>
  <si>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</si>
  <si>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</si>
  <si>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</si>
  <si>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</si>
  <si>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</si>
  <si>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</si>
  <si>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</si>
  <si>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</si>
  <si>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</si>
  <si>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</si>
  <si>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</si>
  <si>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</si>
  <si>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</si>
  <si>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</si>
  <si>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</si>
  <si>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</si>
  <si>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</si>
  <si>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</si>
  <si>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</si>
  <si>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</si>
  <si>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</si>
  <si>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</si>
  <si>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</si>
  <si>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</si>
  <si>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</si>
  <si>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</si>
  <si>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</si>
  <si>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</si>
  <si>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</si>
  <si>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</si>
  <si>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</si>
  <si>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</si>
  <si>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</si>
  <si>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</si>
  <si>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</si>
  <si>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</si>
  <si>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</si>
  <si>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</si>
  <si>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</si>
  <si>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</si>
  <si>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</si>
  <si>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</si>
  <si>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</si>
  <si>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</si>
  <si>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00011401040040000410</t>
  </si>
  <si>
    <t>00011402000000000000</t>
  </si>
  <si>
    <t>00011402020020000440</t>
  </si>
  <si>
    <t>00011402022020000440</t>
  </si>
  <si>
    <t>00011402040040000410</t>
  </si>
  <si>
    <t>00011402040040000440</t>
  </si>
  <si>
    <t>00011402043040000410</t>
  </si>
  <si>
    <t>00011402050050000410</t>
  </si>
  <si>
    <t>00011402050100000410</t>
  </si>
  <si>
    <t>00011402053050000410</t>
  </si>
  <si>
    <t>00011402053100000410</t>
  </si>
  <si>
    <t>00011406000000000430</t>
  </si>
  <si>
    <t>00011406010000000430</t>
  </si>
  <si>
    <t>00011406012040000430</t>
  </si>
  <si>
    <t>00011406013050000430</t>
  </si>
  <si>
    <t>00011406013130000430</t>
  </si>
  <si>
    <t>00011406020000000430</t>
  </si>
  <si>
    <t>00011406022020000430</t>
  </si>
  <si>
    <t>00011406024040000430</t>
  </si>
  <si>
    <t>00011406025100000430</t>
  </si>
  <si>
    <t>00011406025130000430</t>
  </si>
  <si>
    <t>00011406300000000430</t>
  </si>
  <si>
    <t>00011406310000000430</t>
  </si>
  <si>
    <t>00011406312040000430</t>
  </si>
  <si>
    <t>00011406313050000430</t>
  </si>
  <si>
    <t>00011406313130000430</t>
  </si>
  <si>
    <t>00011406320000000430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</si>
  <si>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</si>
  <si>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</si>
  <si>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</si>
  <si>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</si>
  <si>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</si>
  <si>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</si>
  <si>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</si>
  <si>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</si>
  <si>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</si>
  <si>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</si>
  <si>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</si>
  <si>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</si>
  <si>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</si>
  <si>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</si>
  <si>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</si>
  <si>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</si>
  <si>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</si>
  <si>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</si>
  <si>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</si>
  <si>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</si>
  <si>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</si>
  <si>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</si>
  <si>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</si>
  <si>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</si>
  <si>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</si>
  <si>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</si>
  <si>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</si>
  <si>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</si>
  <si>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</si>
  <si>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</si>
  <si>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</si>
  <si>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</si>
  <si>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</si>
  <si>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</si>
  <si>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</si>
  <si>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</si>
  <si>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</si>
  <si>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</si>
  <si>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</si>
  <si>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</si>
  <si>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</si>
  <si>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</si>
  <si>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</si>
  <si>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</si>
  <si>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</si>
  <si>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</si>
  <si>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</si>
  <si>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</si>
  <si>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</si>
  <si>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</si>
  <si>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</si>
  <si>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</si>
  <si>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</si>
  <si>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</si>
  <si>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</si>
  <si>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</si>
  <si>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</si>
  <si>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</si>
  <si>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</si>
  <si>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</si>
  <si>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</si>
  <si>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</si>
  <si>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</si>
  <si>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</si>
  <si>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</si>
  <si>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</si>
  <si>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</si>
  <si>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</si>
  <si>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</si>
  <si>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00011610000000000140</t>
  </si>
  <si>
    <t>00011610020020000140</t>
  </si>
  <si>
    <t>00011610021020000140</t>
  </si>
  <si>
    <t>00011610022020000140</t>
  </si>
  <si>
    <t>00011610030040000140</t>
  </si>
  <si>
    <t>00011610032040000140</t>
  </si>
  <si>
    <t>00011610050000000140</t>
  </si>
  <si>
    <t>00011610056020000140</t>
  </si>
  <si>
    <t>00011610060000000140</t>
  </si>
  <si>
    <t>00011610061040000140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</si>
  <si>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</si>
  <si>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</si>
  <si>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</si>
  <si>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</si>
  <si>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</si>
  <si>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</si>
  <si>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</si>
  <si>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</si>
  <si>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</si>
  <si>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</si>
  <si>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</si>
  <si>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</si>
  <si>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</si>
  <si>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</si>
  <si>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</si>
  <si>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</si>
  <si>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</si>
  <si>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</si>
  <si>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00011705050100000180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</si>
  <si>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</si>
  <si>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</si>
  <si>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</si>
  <si>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</si>
  <si>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</si>
  <si>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</si>
  <si>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</si>
  <si>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</si>
  <si>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</si>
  <si>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</si>
  <si>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</si>
  <si>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</si>
  <si>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</si>
  <si>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</si>
  <si>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</si>
  <si>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</si>
  <si>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</si>
  <si>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</si>
  <si>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</si>
  <si>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</si>
  <si>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</si>
  <si>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</si>
  <si>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</si>
  <si>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</si>
  <si>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</si>
  <si>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</si>
  <si>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</si>
  <si>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</si>
  <si>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</si>
  <si>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</si>
  <si>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</si>
  <si>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</si>
  <si>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</si>
  <si>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</si>
  <si>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</si>
  <si>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</si>
  <si>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</si>
  <si>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</si>
  <si>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</si>
  <si>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</si>
  <si>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</si>
  <si>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</si>
  <si>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</si>
  <si>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</si>
  <si>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</si>
  <si>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</si>
  <si>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</si>
  <si>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</si>
  <si>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</si>
  <si>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</si>
  <si>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</si>
  <si>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</si>
  <si>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</si>
  <si>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</si>
  <si>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</si>
  <si>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</si>
  <si>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</si>
  <si>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</si>
  <si>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</si>
  <si>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</si>
  <si>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</si>
  <si>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</si>
  <si>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</si>
  <si>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</si>
  <si>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</si>
  <si>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</si>
  <si>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</si>
  <si>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</si>
  <si>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</si>
  <si>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</si>
  <si>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</si>
  <si>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</si>
  <si>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</si>
  <si>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</si>
  <si>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</si>
  <si>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</si>
  <si>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</si>
  <si>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</si>
  <si>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</si>
  <si>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</si>
  <si>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00020229999000000150</t>
  </si>
  <si>
    <t>00020230000000000150</t>
  </si>
  <si>
    <t>00020235118000000150</t>
  </si>
  <si>
    <t>00020235118020000150</t>
  </si>
  <si>
    <t>00020235120000000150</t>
  </si>
  <si>
    <t>00020235120020000150</t>
  </si>
  <si>
    <t>00020235128020000150</t>
  </si>
  <si>
    <t>00020235129020000150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</si>
  <si>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</si>
  <si>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</si>
  <si>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</si>
  <si>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</si>
  <si>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</si>
  <si>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</si>
  <si>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</si>
  <si>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</si>
  <si>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</si>
  <si>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</si>
  <si>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</si>
  <si>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</si>
  <si>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</si>
  <si>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</si>
  <si>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</si>
  <si>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</si>
  <si>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</si>
  <si>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</si>
  <si>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</si>
  <si>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</si>
  <si>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</si>
  <si>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</si>
  <si>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</si>
  <si>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</si>
  <si>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</si>
  <si>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</si>
  <si>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</si>
  <si>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</si>
  <si>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</si>
  <si>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</si>
  <si>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</si>
  <si>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00020245422020000150</t>
  </si>
  <si>
    <t>00020245433000000150</t>
  </si>
  <si>
    <t>00020245433020000150</t>
  </si>
  <si>
    <t>00020245468000000150</t>
  </si>
  <si>
    <t>00020245468020000150</t>
  </si>
  <si>
    <t>00020300000000000000</t>
  </si>
  <si>
    <t>00020302000020000150</t>
  </si>
  <si>
    <t>00020302040020000150</t>
  </si>
  <si>
    <t>00020400000000000000</t>
  </si>
  <si>
    <t>00020404000040000150</t>
  </si>
  <si>
    <t>00020404020040000150</t>
  </si>
  <si>
    <t>00020405000100000150</t>
  </si>
  <si>
    <t>00020405099100000150</t>
  </si>
  <si>
    <t>00020700000000000000</t>
  </si>
  <si>
    <t>00020704000040000150</t>
  </si>
  <si>
    <t>00020704020040000150</t>
  </si>
  <si>
    <t>00020704050040000150</t>
  </si>
  <si>
    <t>00020705000050000150</t>
  </si>
  <si>
    <t>00020705000100000150</t>
  </si>
  <si>
    <t>00020705000130000150</t>
  </si>
  <si>
    <t>00020705030050000150</t>
  </si>
  <si>
    <t>00020705030100000150</t>
  </si>
  <si>
    <t>00020705030130000150</t>
  </si>
  <si>
    <t>00021800000000000000</t>
  </si>
  <si>
    <t>00021800000000000150</t>
  </si>
  <si>
    <t>00021800000020000150</t>
  </si>
  <si>
    <t>00021800000040000150</t>
  </si>
  <si>
    <t>00021800000050000150</t>
  </si>
  <si>
    <t>00021802000020000150</t>
  </si>
  <si>
    <t>00021802030020000150</t>
  </si>
  <si>
    <t>00021804000040000150</t>
  </si>
  <si>
    <t>00021804010040000150</t>
  </si>
  <si>
    <t>00021805000050000150</t>
  </si>
  <si>
    <t>00021805010050000150</t>
  </si>
  <si>
    <t>00021900000000000000</t>
  </si>
  <si>
    <t>00021900000020000150</t>
  </si>
  <si>
    <t>00021925462020000150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</si>
  <si>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</si>
  <si>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</si>
  <si>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</si>
  <si>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</si>
  <si>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</si>
  <si>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</si>
  <si>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</si>
  <si>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</si>
  <si>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</si>
  <si>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</si>
  <si>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</si>
  <si>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</si>
  <si>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</si>
  <si>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</si>
  <si>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</si>
  <si>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</si>
  <si>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</si>
  <si>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</si>
  <si>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</si>
  <si>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</si>
  <si>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</si>
  <si>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</si>
  <si>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</si>
  <si>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</si>
  <si>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</si>
  <si>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</si>
  <si>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</si>
  <si>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</si>
  <si>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</si>
  <si>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</si>
  <si>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</si>
  <si>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</si>
  <si>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</si>
  <si>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</si>
  <si>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</si>
  <si>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</si>
  <si>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</si>
  <si>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</si>
  <si>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</si>
  <si>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</si>
  <si>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</si>
  <si>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</si>
  <si>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</si>
  <si>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</si>
  <si>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</si>
  <si>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</si>
  <si>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</si>
  <si>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</si>
  <si>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</si>
  <si>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</si>
  <si>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</si>
  <si>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</si>
  <si>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</si>
  <si>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</si>
  <si>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</si>
  <si>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</si>
  <si>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</si>
  <si>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</si>
  <si>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</si>
  <si>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</si>
  <si>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</si>
  <si>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</si>
  <si>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</si>
  <si>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</si>
  <si>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</si>
  <si>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</si>
  <si>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</si>
  <si>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</si>
  <si>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</si>
  <si>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</si>
  <si>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</si>
  <si>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</si>
  <si>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</si>
  <si>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</si>
  <si>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</si>
  <si>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</si>
  <si>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</si>
  <si>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</si>
  <si>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</si>
  <si>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</si>
  <si>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</si>
  <si>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</si>
  <si>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</si>
  <si>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</si>
  <si>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</si>
  <si>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</si>
  <si>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</si>
  <si>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</si>
  <si>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</si>
  <si>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</si>
  <si>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</si>
  <si>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</si>
  <si>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</si>
  <si>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</si>
  <si>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</si>
  <si>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</si>
  <si>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</si>
  <si>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</si>
  <si>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</si>
  <si>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</si>
  <si>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</si>
  <si>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</si>
  <si>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</si>
  <si>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</si>
  <si>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</si>
  <si>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</si>
  <si>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</si>
  <si>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</si>
  <si>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</si>
  <si>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</si>
  <si>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</si>
  <si>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</si>
  <si>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</si>
  <si>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</si>
  <si>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</si>
  <si>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</si>
  <si>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</si>
  <si>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</si>
  <si>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</si>
  <si>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</si>
  <si>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</si>
  <si>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</si>
  <si>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</si>
  <si>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</si>
  <si>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</si>
  <si>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</si>
  <si>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</si>
  <si>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</si>
  <si>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</si>
  <si>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</si>
  <si>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</si>
  <si>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</si>
  <si>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</si>
  <si>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</si>
  <si>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</si>
  <si>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</si>
  <si>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</si>
  <si>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</si>
  <si>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</si>
  <si>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</si>
  <si>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</si>
  <si>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</si>
  <si>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</si>
  <si>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</si>
  <si>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</si>
  <si>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</si>
  <si>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</si>
  <si>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</si>
  <si>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</si>
  <si>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</si>
  <si>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</si>
  <si>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</si>
  <si>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</si>
  <si>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</si>
  <si>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Единый сельскохозяйственный налог (за налоговые периоды, истекшие до 1 января 2011 года)</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</si>
  <si>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</si>
  <si>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</si>
  <si>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</si>
  <si>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</si>
  <si>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</si>
  <si>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городских округов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</si>
  <si>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</si>
  <si>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</si>
  <si>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</si>
  <si>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</si>
  <si>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00010503020010000110</t>
  </si>
  <si>
    <t>00011401020020000410</t>
  </si>
  <si>
    <t>00011601132010000140</t>
  </si>
  <si>
    <t>00011607040000000140</t>
  </si>
  <si>
    <t>00011607040020000140</t>
  </si>
  <si>
    <t>00020227576000000150</t>
  </si>
  <si>
    <t>00020227576020000150</t>
  </si>
  <si>
    <t>00020229999040000150</t>
  </si>
  <si>
    <t>00020235134000000150</t>
  </si>
  <si>
    <t>00020235134020000150</t>
  </si>
  <si>
    <t>00020405000050000150</t>
  </si>
  <si>
    <t>00020405099050000150</t>
  </si>
  <si>
    <t>ОБСЛУЖИВАНИЕ ГОСУДАРСТВЕННОГО (МУНИЦИПАЛЬНОГО) ДОЛГА</t>
  </si>
  <si>
    <t>Обслуживание государственного (муниципального) внутреннего долга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</si>
  <si>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</si>
  <si>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Невыясненные поступления, зачисляемые в бюджеты городских поселений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</si>
  <si>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</si>
  <si>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</si>
  <si>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</si>
  <si>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00011601330000000140</t>
  </si>
  <si>
    <t>00011601332010000140</t>
  </si>
  <si>
    <t>00011610061050000140</t>
  </si>
  <si>
    <t>00011701050130000180</t>
  </si>
  <si>
    <t>00020225302020000150</t>
  </si>
  <si>
    <t>00020245424000000150</t>
  </si>
  <si>
    <t>00020245424020000150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</si>
  <si>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</si>
  <si>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</si>
  <si>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</si>
  <si>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</si>
  <si>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</si>
  <si>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</si>
  <si>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</si>
  <si>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</si>
  <si>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</si>
  <si>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</si>
  <si>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</si>
  <si>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</si>
  <si>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</si>
  <si>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</si>
  <si>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</si>
  <si>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</si>
  <si>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</si>
  <si>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</si>
  <si>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</si>
  <si>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</si>
  <si>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</si>
  <si>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</si>
  <si>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</si>
  <si>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</si>
  <si>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</si>
  <si>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</si>
  <si>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</si>
  <si>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</si>
  <si>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</si>
  <si>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</si>
  <si>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</si>
  <si>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</si>
  <si>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</si>
  <si>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</si>
  <si>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</si>
  <si>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</si>
  <si>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</si>
  <si>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</si>
  <si>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</si>
  <si>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</si>
  <si>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</si>
  <si>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</si>
  <si>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</si>
  <si>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</si>
  <si>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</si>
  <si>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</si>
  <si>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</si>
  <si>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00010302200010000110</t>
  </si>
  <si>
    <t>00010506000010000110</t>
  </si>
  <si>
    <t>00011607000000000140</t>
  </si>
  <si>
    <t>00011607010130000140</t>
  </si>
  <si>
    <t>00020225304000000150</t>
  </si>
  <si>
    <t>00020245303000000150</t>
  </si>
  <si>
    <t>00020245303020000150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</si>
  <si>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</si>
  <si>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</si>
  <si>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Заместитель начальника управления сводного бюджетного планирования  и анализа исполнения бюджета</t>
  </si>
  <si>
    <t>Цветков Д.Е.</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</si>
  <si>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</si>
  <si>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</si>
  <si>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</si>
  <si>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</si>
  <si>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</si>
  <si>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патентной системы налогообложения, зачисляемый в бюджеты муниципальных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</si>
  <si>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</si>
  <si>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Земельный налог с организаций,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</si>
  <si>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муниципальных округов</t>
  </si>
  <si>
    <t>Прочие местные налоги и сборы, мобилизуемые на территориях муниципальных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</si>
  <si>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</si>
  <si>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</si>
  <si>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</si>
  <si>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</si>
  <si>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муниципальных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</si>
  <si>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</si>
  <si>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</si>
  <si>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</si>
  <si>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</si>
  <si>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</si>
  <si>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</si>
  <si>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</si>
  <si>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</si>
  <si>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</si>
  <si>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</si>
  <si>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</si>
  <si>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Прочие доходы от оказания платных услуг (работ) получателями средств бюджетов муниципальных округов</t>
  </si>
  <si>
    <t>Доходы, поступающие в порядке возмещения расходов, понесенных в связи с эксплуатацией имущества муниципальных округов</t>
  </si>
  <si>
    <t>Прочие доходы от компенсации затрат бюджетов муниципальных округов</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</si>
  <si>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</si>
  <si>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</si>
  <si>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</si>
  <si>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</si>
  <si>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</si>
  <si>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</si>
  <si>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</si>
  <si>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</si>
  <si>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</si>
  <si>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</si>
  <si>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</si>
  <si>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</si>
  <si>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Невыясненные поступления, зачисляемые в бюджеты муниципальных округов</t>
  </si>
  <si>
    <t>Прочие неналоговые доходы бюджетов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</si>
  <si>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</si>
  <si>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</si>
  <si>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</si>
  <si>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</si>
  <si>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</si>
  <si>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</si>
  <si>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</si>
  <si>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</si>
  <si>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</si>
  <si>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</si>
  <si>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</si>
  <si>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</si>
  <si>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</si>
  <si>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</si>
  <si>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</si>
  <si>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</si>
  <si>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</si>
  <si>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</si>
  <si>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</si>
  <si>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</si>
  <si>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</si>
  <si>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</si>
  <si>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</si>
  <si>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</si>
  <si>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улучшение экологического состояния гидрографической сети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</si>
  <si>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</si>
  <si>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</si>
  <si>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</si>
  <si>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</si>
  <si>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</si>
  <si>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</si>
  <si>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</si>
  <si>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</si>
  <si>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</si>
  <si>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</si>
  <si>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</si>
  <si>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</si>
  <si>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</si>
  <si>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</si>
  <si>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</si>
  <si>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</si>
  <si>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</si>
  <si>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00010504060020000110</t>
  </si>
  <si>
    <t>00010601020140000110</t>
  </si>
  <si>
    <t>00010606032140000110</t>
  </si>
  <si>
    <t>00010606042140000110</t>
  </si>
  <si>
    <t>00010904052140000110</t>
  </si>
  <si>
    <t>00010907052140000110</t>
  </si>
  <si>
    <t>00011105012140000120</t>
  </si>
  <si>
    <t>00011105024140000120</t>
  </si>
  <si>
    <t>00011105034140000120</t>
  </si>
  <si>
    <t>00011105074140000120</t>
  </si>
  <si>
    <t>00011107014140000120</t>
  </si>
  <si>
    <t>00011109044140000120</t>
  </si>
  <si>
    <t>00011109080000000120</t>
  </si>
  <si>
    <t>00011109080040000120</t>
  </si>
  <si>
    <t>00011109080050000120</t>
  </si>
  <si>
    <t>00011109080100000120</t>
  </si>
  <si>
    <t>00011109080130000120</t>
  </si>
  <si>
    <t>00011109080140000120</t>
  </si>
  <si>
    <t>00011301994140000130</t>
  </si>
  <si>
    <t>00011302064140000130</t>
  </si>
  <si>
    <t>00011302994140000130</t>
  </si>
  <si>
    <t>00011402040140000410</t>
  </si>
  <si>
    <t>00011402043140000410</t>
  </si>
  <si>
    <t>00011406012140000430</t>
  </si>
  <si>
    <t>00011406312140000430</t>
  </si>
  <si>
    <t>00011406324040000430</t>
  </si>
  <si>
    <t>00011413040140000410</t>
  </si>
  <si>
    <t>00011601112010000140</t>
  </si>
  <si>
    <t>00011601205010000140</t>
  </si>
  <si>
    <t>00011607010140000140</t>
  </si>
  <si>
    <t>00011607090140000140</t>
  </si>
  <si>
    <t>00011701040140000180</t>
  </si>
  <si>
    <t>00011705040140000180</t>
  </si>
  <si>
    <t>00011715000000000150</t>
  </si>
  <si>
    <t>00011715020040000150</t>
  </si>
  <si>
    <t>00011715020140000150</t>
  </si>
  <si>
    <t>00011715030100000150</t>
  </si>
  <si>
    <t>00011715030130000150</t>
  </si>
  <si>
    <t>00020225291000000150</t>
  </si>
  <si>
    <t>00020225291020000150</t>
  </si>
  <si>
    <t>00020225304020000150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</si>
  <si>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</si>
  <si>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</si>
  <si>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</si>
  <si>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</si>
  <si>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</si>
  <si>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</si>
  <si>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</si>
  <si>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</si>
  <si>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</si>
  <si>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</si>
  <si>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</si>
  <si>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00020235090000000150</t>
  </si>
  <si>
    <t>00020235090020000150</t>
  </si>
  <si>
    <t>00020245454000000150</t>
  </si>
  <si>
    <t>00020245454020000150</t>
  </si>
  <si>
    <t>00020704000140000150</t>
  </si>
  <si>
    <t>00020704020140000150</t>
  </si>
  <si>
    <t>00020704050140000150</t>
  </si>
  <si>
    <t>00021925302020000150</t>
  </si>
  <si>
    <t>00021925304020000150</t>
  </si>
  <si>
    <t>00021925497020000150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</si>
  <si>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</si>
  <si>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</si>
  <si>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</si>
  <si>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</si>
  <si>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</si>
  <si>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</si>
  <si>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</si>
  <si>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</si>
  <si>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</si>
  <si>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</si>
  <si>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</si>
  <si>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</si>
  <si>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Погашение бюджетами сельских поселений кредитов от кредитных организаций в валюте Российской Федерации</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</si>
  <si>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</si>
  <si>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</si>
  <si>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</si>
  <si>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</si>
  <si>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</si>
  <si>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</si>
  <si>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</si>
  <si>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</si>
  <si>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</si>
  <si>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</si>
  <si>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</si>
  <si>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</si>
  <si>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</si>
  <si>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</si>
  <si>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</si>
  <si>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</si>
  <si>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</si>
  <si>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</si>
  <si>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</si>
  <si>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</si>
  <si>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</si>
  <si>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</si>
  <si>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</si>
  <si>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</si>
  <si>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</si>
  <si>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</si>
  <si>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</si>
  <si>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</si>
  <si>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</si>
  <si>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</si>
  <si>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</si>
  <si>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</si>
  <si>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</si>
  <si>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</si>
  <si>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</si>
  <si>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</si>
  <si>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</si>
  <si>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</si>
  <si>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</si>
  <si>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</si>
  <si>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</si>
  <si>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</si>
  <si>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</si>
  <si>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</si>
  <si>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</si>
  <si>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</si>
  <si>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</si>
  <si>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</si>
  <si>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</si>
  <si>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</si>
  <si>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</si>
  <si>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</si>
  <si>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</si>
  <si>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</si>
  <si>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00001020000040000710</t>
  </si>
  <si>
    <t>00001020000040000810</t>
  </si>
  <si>
    <t>00001020000100000810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</si>
  <si>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</si>
  <si>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</si>
  <si>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</si>
  <si>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</si>
  <si>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</si>
  <si>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</si>
  <si>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</si>
  <si>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</si>
  <si>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</si>
  <si>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</si>
  <si>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</si>
  <si>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</si>
  <si>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</si>
  <si>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</si>
  <si>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</si>
  <si>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</si>
  <si>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</si>
  <si>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</si>
  <si>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</si>
  <si>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</si>
  <si>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</si>
  <si>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</si>
  <si>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</si>
  <si>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</si>
  <si>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</si>
  <si>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</si>
  <si>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</si>
  <si>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</si>
  <si>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</si>
  <si>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</si>
  <si>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</si>
  <si>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</si>
  <si>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</si>
  <si>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</si>
  <si>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</si>
  <si>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</si>
  <si>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</si>
  <si>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</si>
  <si>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</si>
  <si>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</si>
  <si>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</si>
  <si>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</si>
  <si>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</si>
  <si>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</si>
  <si>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</si>
  <si>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</si>
  <si>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</si>
  <si>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</si>
  <si>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</si>
  <si>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00020249001020000150</t>
  </si>
  <si>
    <t>00010102050010000110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</si>
  <si>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</si>
  <si>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00011402043040000440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</si>
  <si>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</si>
  <si>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</si>
  <si>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</si>
  <si>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</si>
  <si>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</si>
  <si>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</si>
  <si>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</si>
  <si>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</si>
  <si>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</si>
  <si>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</si>
  <si>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00021925232020000150</t>
  </si>
  <si>
    <t>00021925520020000150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</si>
  <si>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</si>
  <si>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00011610031040000140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</si>
  <si>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</si>
  <si>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00011406024140000430</t>
  </si>
  <si>
    <t>00020227336000000150</t>
  </si>
  <si>
    <t>00020227336020000150</t>
  </si>
  <si>
    <t>св.200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</si>
  <si>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</si>
  <si>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</si>
  <si>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</si>
  <si>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00011610032140000140</t>
  </si>
  <si>
    <t>Привлечение кредитов от кредитных организаций бюджетами сельских поселений в валюте Российской Федерации</t>
  </si>
  <si>
    <t>00001020000100000710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</si>
  <si>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</si>
  <si>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</si>
  <si>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</si>
  <si>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</si>
  <si>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в связи с применением патентной системы налогообложения, зачисляемый в бюджеты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</si>
  <si>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</si>
  <si>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</si>
  <si>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Земельный налог (по обязательствам, возникшим до 1 января 2006 года), мобилизуемый на территориях муниципальных округов</t>
  </si>
  <si>
    <t>Плата за выбросы загрязняющих веществ в атмосферный воздух стационарными объектами</t>
  </si>
  <si>
    <t>Прочие доходы от компенсации затрат бюджетов территориальных фондов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</si>
  <si>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</si>
  <si>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</si>
  <si>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</si>
  <si>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</si>
  <si>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</si>
  <si>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</si>
  <si>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</si>
  <si>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</si>
  <si>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</si>
  <si>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</si>
  <si>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</si>
  <si>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</si>
  <si>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</si>
  <si>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</si>
  <si>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</si>
  <si>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</si>
  <si>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</si>
  <si>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</si>
  <si>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</si>
  <si>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</si>
  <si>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</si>
  <si>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</si>
  <si>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</si>
  <si>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</si>
  <si>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</si>
  <si>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</si>
  <si>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</si>
  <si>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</si>
  <si>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</si>
  <si>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муниципальных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</si>
  <si>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</si>
  <si>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</si>
  <si>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</si>
  <si>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</si>
  <si>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</si>
  <si>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</si>
  <si>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</si>
  <si>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</si>
  <si>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</si>
  <si>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</si>
  <si>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</si>
  <si>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</si>
  <si>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</si>
  <si>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</si>
  <si>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</si>
  <si>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</si>
  <si>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</si>
  <si>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</si>
  <si>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</si>
  <si>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</si>
  <si>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</si>
  <si>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</si>
  <si>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</si>
  <si>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</si>
  <si>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</si>
  <si>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</si>
  <si>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</si>
  <si>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Прочие субвенции</t>
  </si>
  <si>
    <t>Прочие субвенции бюджетам муниципальных районов</t>
  </si>
  <si>
    <t>Прочие субвенции бюджетам муниципальных округов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</si>
  <si>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</si>
  <si>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</si>
  <si>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</si>
  <si>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</si>
  <si>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</si>
  <si>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</si>
  <si>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</si>
  <si>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</si>
  <si>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</si>
  <si>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</si>
  <si>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</si>
  <si>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</si>
  <si>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</si>
  <si>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</si>
  <si>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</si>
  <si>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</si>
  <si>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00010601030050000110</t>
  </si>
  <si>
    <t>00011302999090000130</t>
  </si>
  <si>
    <t>00011607090090000140</t>
  </si>
  <si>
    <t>00011610100000000140</t>
  </si>
  <si>
    <t>00011610100090000140</t>
  </si>
  <si>
    <t>00011610110000000140</t>
  </si>
  <si>
    <t>00011610119090000140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</si>
  <si>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</si>
  <si>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</si>
  <si>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</si>
  <si>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</si>
  <si>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</si>
  <si>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</si>
  <si>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</si>
  <si>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</si>
  <si>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</si>
  <si>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</si>
  <si>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</si>
  <si>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</si>
  <si>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</si>
  <si>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</si>
  <si>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</si>
  <si>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</si>
  <si>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</si>
  <si>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</si>
  <si>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00020225511140000150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</si>
  <si>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</si>
  <si>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</si>
  <si>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</si>
  <si>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</si>
  <si>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</si>
  <si>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</si>
  <si>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</si>
  <si>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</si>
  <si>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</si>
  <si>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</si>
  <si>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</si>
  <si>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00020235120050000150</t>
  </si>
  <si>
    <t>00020235120140000150</t>
  </si>
  <si>
    <t>00020235345000000150</t>
  </si>
  <si>
    <t>00020235345020000150</t>
  </si>
  <si>
    <t>00020235485000000150</t>
  </si>
  <si>
    <t>00020235485020000150</t>
  </si>
  <si>
    <t>00020239999000000150</t>
  </si>
  <si>
    <t>00020239999050000150</t>
  </si>
  <si>
    <t>00020239999140000150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</si>
  <si>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</si>
  <si>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</si>
  <si>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</si>
  <si>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</si>
  <si>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</si>
  <si>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</si>
  <si>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</si>
  <si>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</si>
  <si>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</si>
  <si>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</si>
  <si>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</si>
  <si>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00021855622020000150</t>
  </si>
  <si>
    <t>00021925502020000150</t>
  </si>
  <si>
    <t>00021925527020000150</t>
  </si>
  <si>
    <t>00021935469020000150</t>
  </si>
  <si>
    <t>00021935573020000150</t>
  </si>
  <si>
    <t>Дотации на выравнивание бюджетной обеспеченности субъектов Российской Федерации и муниципальных образований</t>
  </si>
  <si>
    <t>1401</t>
  </si>
  <si>
    <t>Погашение бюджетами муниципальных округов кредитов от кредитных организаций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</si>
  <si>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</si>
  <si>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</si>
  <si>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</si>
  <si>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</si>
  <si>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00001020000140000810</t>
  </si>
  <si>
    <t>00001030100140000710</t>
  </si>
  <si>
    <t>00001060100000000000</t>
  </si>
  <si>
    <t>00001060100000000630</t>
  </si>
  <si>
    <t>00001060100040000630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</si>
  <si>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</si>
  <si>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</si>
  <si>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</si>
  <si>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</si>
  <si>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</si>
  <si>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</si>
  <si>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</si>
  <si>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</si>
  <si>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на рекламу</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</si>
  <si>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</si>
  <si>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</si>
  <si>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</si>
  <si>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</si>
  <si>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</si>
  <si>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</si>
  <si>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</si>
  <si>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</si>
  <si>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</si>
  <si>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</si>
  <si>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</si>
  <si>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</si>
  <si>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</si>
  <si>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Прочие неналоговые доходы бюджетов муниципальных районов</t>
  </si>
  <si>
    <t>Прочие субсидии бюджетам муниципальных районов</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</si>
  <si>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</si>
  <si>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</si>
  <si>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</si>
  <si>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городских округов</t>
  </si>
  <si>
    <t>Прочие 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</si>
  <si>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</si>
  <si>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</si>
  <si>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</si>
  <si>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</si>
  <si>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</si>
  <si>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</si>
  <si>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</si>
  <si>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</si>
  <si>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</si>
  <si>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</si>
  <si>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</si>
  <si>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</si>
  <si>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00010101016020000110</t>
  </si>
  <si>
    <t>00010907010000000110</t>
  </si>
  <si>
    <t>00010907013050000110</t>
  </si>
  <si>
    <t>00010907030000000110</t>
  </si>
  <si>
    <t>00010907033050000110</t>
  </si>
  <si>
    <t>00010911000020000110</t>
  </si>
  <si>
    <t>00010911010020000110</t>
  </si>
  <si>
    <t>00011105312140000120</t>
  </si>
  <si>
    <t>00011402020020000410</t>
  </si>
  <si>
    <t>00011402022020000410</t>
  </si>
  <si>
    <t>00011402023020000410</t>
  </si>
  <si>
    <t>00011402050130000410</t>
  </si>
  <si>
    <t>00011402053130000410</t>
  </si>
  <si>
    <t>00011610030130000140</t>
  </si>
  <si>
    <t>00011610032130000140</t>
  </si>
  <si>
    <t>00011610061130000140</t>
  </si>
  <si>
    <t>00011705050050000180</t>
  </si>
  <si>
    <t>00020229999050000150</t>
  </si>
  <si>
    <t>00020249001000000150</t>
  </si>
  <si>
    <t>00020249999000000150</t>
  </si>
  <si>
    <t>00020249999040000150</t>
  </si>
  <si>
    <t>00020404099040000150</t>
  </si>
  <si>
    <t>00020405010050000150</t>
  </si>
  <si>
    <t>00020705020100000150</t>
  </si>
  <si>
    <t>00021800000090000150</t>
  </si>
  <si>
    <t>00021800000100000150</t>
  </si>
  <si>
    <t>00021800000130000150</t>
  </si>
  <si>
    <t>00021802010020000150</t>
  </si>
  <si>
    <t>00021860010050000150</t>
  </si>
  <si>
    <t>00021860010100000150</t>
  </si>
  <si>
    <t>00021860010130000150</t>
  </si>
  <si>
    <t>00021900000100000150</t>
  </si>
  <si>
    <t>00021945622020000150</t>
  </si>
  <si>
    <t>00021960010100000150</t>
  </si>
  <si>
    <t>Субсидии бюджетам субъектов Российской Федерации на реализацию мероприятий по модернизации школьных систем образования</t>
  </si>
  <si>
    <t>00020225750020000150</t>
  </si>
  <si>
    <t>00020245784020000150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</si>
  <si>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</si>
  <si>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 субъектов Российской Федерации</t>
  </si>
  <si>
    <t>00020249999020000150</t>
  </si>
  <si>
    <t>СВОДКА ОБ ИСПОЛНЕНИИ КОНСОЛИДИРОВАННОГО БЮДЖЕТА ТВЕРСКОЙ ОБЛАСТИ
НА 1 МАЯ 2022 ГОДА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</si>
  <si>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</si>
  <si>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</si>
  <si>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</si>
  <si>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</si>
  <si>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</si>
  <si>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</si>
  <si>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</si>
  <si>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</si>
  <si>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</si>
  <si>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</si>
  <si>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сельских поселений</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</si>
  <si>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</si>
  <si>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</si>
  <si>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</si>
  <si>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</si>
  <si>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</si>
  <si>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</si>
  <si>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</si>
  <si>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</si>
  <si>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</si>
  <si>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</si>
  <si>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</si>
  <si>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</si>
  <si>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</si>
  <si>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</si>
  <si>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</si>
  <si>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</si>
  <si>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</si>
  <si>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</si>
  <si>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</si>
  <si>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</si>
  <si>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</si>
  <si>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</si>
  <si>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сельских поселений на софинансирование капитальных вложений в объекты муниципальной собственности</t>
  </si>
  <si>
    <t>Субсидии бюджетам муниципальных округов на софинансирование капитальных вложений в объекты муниципальной собственности</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</si>
  <si>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</si>
  <si>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</si>
  <si>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</si>
  <si>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</si>
  <si>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</si>
  <si>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</si>
  <si>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муниципальных округов</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</si>
  <si>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</si>
  <si>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</si>
  <si>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</si>
  <si>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</si>
  <si>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муниципальных округов от возврата остатков субсидий, субвенций и иных межбюджетных трансфертов, имеющих целевое назначение, прошлых лет из иных бюджетов бюджетной системы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</si>
  <si>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</si>
  <si>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</si>
  <si>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</si>
  <si>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</si>
  <si>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</si>
  <si>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</si>
  <si>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</si>
  <si>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</si>
  <si>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</si>
  <si>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</si>
  <si>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</si>
  <si>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00010102090010000110</t>
  </si>
  <si>
    <t>00010102110010000110</t>
  </si>
  <si>
    <t>00010701080010000110</t>
  </si>
  <si>
    <t>00010807300010000110</t>
  </si>
  <si>
    <t>00010907032040000110</t>
  </si>
  <si>
    <t>00011105314100000120</t>
  </si>
  <si>
    <t>00011109030000000120</t>
  </si>
  <si>
    <t>00011109035130000120</t>
  </si>
  <si>
    <t>00011201070010000120</t>
  </si>
  <si>
    <t>00011401050100000410</t>
  </si>
  <si>
    <t>00011402040140000440</t>
  </si>
  <si>
    <t>00011402042040000440</t>
  </si>
  <si>
    <t>00011402043140000440</t>
  </si>
  <si>
    <t>00011402050050000440</t>
  </si>
  <si>
    <t>00011402050100000440</t>
  </si>
  <si>
    <t>00011402052050000440</t>
  </si>
  <si>
    <t>00011402053100000440</t>
  </si>
  <si>
    <t>00011406025050000430</t>
  </si>
  <si>
    <t>00011601154010000140</t>
  </si>
  <si>
    <t>00011607090130000140</t>
  </si>
  <si>
    <t>00011609030020000140</t>
  </si>
  <si>
    <t>00011609040140000140</t>
  </si>
  <si>
    <t>00011610030050000140</t>
  </si>
  <si>
    <t>00011610030100000140</t>
  </si>
  <si>
    <t>00011610031100000140</t>
  </si>
  <si>
    <t>00011610031140000140</t>
  </si>
  <si>
    <t>00011610032050000140</t>
  </si>
  <si>
    <t>00011610128010000140</t>
  </si>
  <si>
    <t>00011716000000000180</t>
  </si>
  <si>
    <t>00011716000040000180</t>
  </si>
  <si>
    <t>00020220077000000150</t>
  </si>
  <si>
    <t>00020220077040000150</t>
  </si>
  <si>
    <t>00020220077100000150</t>
  </si>
  <si>
    <t>00020220077140000150</t>
  </si>
  <si>
    <t>00020225497040000150</t>
  </si>
  <si>
    <t>00020225750000000150</t>
  </si>
  <si>
    <t>00020245784000000150</t>
  </si>
  <si>
    <t>00020245787020000150</t>
  </si>
  <si>
    <t>00020302020020000150</t>
  </si>
  <si>
    <t>00020404000140000150</t>
  </si>
  <si>
    <t>00020404010140000150</t>
  </si>
  <si>
    <t>00020702000020000150</t>
  </si>
  <si>
    <t>00020702020020000150</t>
  </si>
  <si>
    <t>00020702030020000150</t>
  </si>
  <si>
    <t>00021800000140000150</t>
  </si>
  <si>
    <t>00021860010140000150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</si>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</sst>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cellStyleXfs>
  <cellXfs count="46">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5" fontId="4" fillId="0" borderId="0" xfId="0" applyNumberFormat="1" applyFont="1" applyFill="1"/>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164" fontId="6" fillId="0" borderId="3" xfId="0" applyNumberFormat="1" applyFont="1" applyFill="1" applyBorder="1" applyAlignment="1">
      <alignment horizontal="right" shrinkToFit="1"/>
    </xf>
    <xf numFmtId="164" fontId="4" fillId="0" borderId="3"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4" xfId="0" applyFont="1" applyFill="1" applyBorder="1" applyAlignment="1">
      <alignment horizontal="left" wrapText="1" indent="2"/>
    </xf>
    <xf numFmtId="0" fontId="6" fillId="0" borderId="1" xfId="0" applyFont="1" applyFill="1" applyBorder="1" applyAlignment="1">
      <alignment horizontal="left" wrapText="1" indent="2"/>
    </xf>
    <xf numFmtId="0" fontId="4" fillId="0" borderId="1" xfId="0" applyFont="1" applyFill="1" applyBorder="1" applyAlignment="1">
      <alignment horizontal="left" wrapText="1" indent="1"/>
    </xf>
    <xf numFmtId="164" fontId="6" fillId="0" borderId="0" xfId="0" applyNumberFormat="1" applyFont="1" applyFill="1" applyBorder="1" applyAlignment="1">
      <alignment horizontal="right" shrinkToFi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25"/>
  <sheetViews>
    <sheetView showGridLines="0" showZeros="0" tabSelected="1" view="pageBreakPreview" zoomScale="110" zoomScaleNormal="100" zoomScaleSheetLayoutView="110" workbookViewId="0">
      <pane ySplit="6" topLeftCell="A911" activePane="bottomLeft" state="frozen"/>
      <selection pane="bottomLeft" activeCell="A749" sqref="A749:XFD778"/>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9" width="11.5703125" style="2" bestFit="1" customWidth="1"/>
    <col min="10" max="16384" width="9.140625" style="2"/>
  </cols>
  <sheetData>
    <row r="1" spans="1:8" ht="34.5" customHeight="1" x14ac:dyDescent="0.2">
      <c r="A1" s="42" t="s">
        <v>1709</v>
      </c>
      <c r="B1" s="43"/>
      <c r="C1" s="43"/>
      <c r="D1" s="43"/>
      <c r="E1" s="43"/>
    </row>
    <row r="2" spans="1:8" x14ac:dyDescent="0.2">
      <c r="A2" s="5"/>
      <c r="B2" s="18"/>
      <c r="C2" s="18"/>
      <c r="D2" s="18"/>
      <c r="E2" s="18"/>
    </row>
    <row r="3" spans="1:8" x14ac:dyDescent="0.2">
      <c r="A3" s="5"/>
      <c r="B3" s="18"/>
      <c r="C3" s="18"/>
      <c r="D3" s="18"/>
      <c r="E3" s="18"/>
    </row>
    <row r="4" spans="1:8" x14ac:dyDescent="0.2">
      <c r="A4" s="44" t="s">
        <v>1</v>
      </c>
      <c r="B4" s="44" t="s">
        <v>3</v>
      </c>
      <c r="C4" s="45" t="s">
        <v>2</v>
      </c>
      <c r="D4" s="45"/>
      <c r="E4" s="45"/>
    </row>
    <row r="5" spans="1:8" x14ac:dyDescent="0.2">
      <c r="A5" s="44"/>
      <c r="B5" s="44"/>
      <c r="C5" s="1" t="s">
        <v>4</v>
      </c>
      <c r="D5" s="1" t="s">
        <v>0</v>
      </c>
      <c r="E5" s="1" t="s">
        <v>5</v>
      </c>
    </row>
    <row r="6" spans="1:8" x14ac:dyDescent="0.2">
      <c r="A6" s="7">
        <v>1</v>
      </c>
      <c r="B6" s="8" t="s">
        <v>6</v>
      </c>
      <c r="C6" s="9">
        <v>3</v>
      </c>
      <c r="D6" s="9">
        <v>4</v>
      </c>
      <c r="E6" s="9">
        <v>5</v>
      </c>
    </row>
    <row r="7" spans="1:8" s="16" customFormat="1" ht="10.5" x14ac:dyDescent="0.15">
      <c r="A7" s="14" t="s">
        <v>7</v>
      </c>
      <c r="B7" s="12" t="s">
        <v>927</v>
      </c>
      <c r="C7" s="20">
        <f>C8+C474</f>
        <v>105536043.58316</v>
      </c>
      <c r="D7" s="20">
        <v>35020279.035769999</v>
      </c>
      <c r="E7" s="20">
        <f t="shared" ref="E7:E229" si="0">D7/C7*100</f>
        <v>33.183240385712217</v>
      </c>
      <c r="F7" s="33">
        <v>105108546.02972001</v>
      </c>
      <c r="G7" s="25">
        <f>C7-F7</f>
        <v>427497.55343998969</v>
      </c>
      <c r="H7" s="25"/>
    </row>
    <row r="8" spans="1:8" s="16" customFormat="1" ht="10.5" x14ac:dyDescent="0.15">
      <c r="A8" s="24" t="s">
        <v>8</v>
      </c>
      <c r="B8" s="15" t="s">
        <v>419</v>
      </c>
      <c r="C8" s="21">
        <v>77797886.053780004</v>
      </c>
      <c r="D8" s="21">
        <v>28106063.51644</v>
      </c>
      <c r="E8" s="20">
        <f t="shared" si="0"/>
        <v>36.127027278107384</v>
      </c>
      <c r="F8" s="33"/>
      <c r="G8" s="28"/>
    </row>
    <row r="9" spans="1:8" s="16" customFormat="1" ht="10.5" x14ac:dyDescent="0.15">
      <c r="A9" s="24" t="s">
        <v>9</v>
      </c>
      <c r="B9" s="15" t="s">
        <v>420</v>
      </c>
      <c r="C9" s="21">
        <v>42079073.179230005</v>
      </c>
      <c r="D9" s="21">
        <v>15769985.58891</v>
      </c>
      <c r="E9" s="20">
        <f t="shared" si="0"/>
        <v>37.477026933886883</v>
      </c>
    </row>
    <row r="10" spans="1:8" s="16" customFormat="1" ht="11.25" x14ac:dyDescent="0.2">
      <c r="A10" s="17" t="s">
        <v>10</v>
      </c>
      <c r="B10" s="11" t="s">
        <v>421</v>
      </c>
      <c r="C10" s="19">
        <v>16653054</v>
      </c>
      <c r="D10" s="19">
        <v>7690419.61228</v>
      </c>
      <c r="E10" s="27">
        <f t="shared" si="0"/>
        <v>46.180235843107212</v>
      </c>
    </row>
    <row r="11" spans="1:8" s="10" customFormat="1" ht="22.5" x14ac:dyDescent="0.2">
      <c r="A11" s="17" t="s">
        <v>11</v>
      </c>
      <c r="B11" s="11" t="s">
        <v>422</v>
      </c>
      <c r="C11" s="19">
        <v>16653054</v>
      </c>
      <c r="D11" s="19">
        <v>7690419.61228</v>
      </c>
      <c r="E11" s="27">
        <f t="shared" si="0"/>
        <v>46.180235843107212</v>
      </c>
    </row>
    <row r="12" spans="1:8" s="10" customFormat="1" ht="33.75" x14ac:dyDescent="0.2">
      <c r="A12" s="17" t="s">
        <v>12</v>
      </c>
      <c r="B12" s="11" t="s">
        <v>423</v>
      </c>
      <c r="C12" s="19">
        <v>11970396</v>
      </c>
      <c r="D12" s="19">
        <v>4983380.5744700003</v>
      </c>
      <c r="E12" s="27">
        <f t="shared" si="0"/>
        <v>41.630874822102797</v>
      </c>
    </row>
    <row r="13" spans="1:8" s="10" customFormat="1" ht="33.75" x14ac:dyDescent="0.2">
      <c r="A13" s="17" t="s">
        <v>13</v>
      </c>
      <c r="B13" s="11" t="s">
        <v>424</v>
      </c>
      <c r="C13" s="19">
        <v>4682658</v>
      </c>
      <c r="D13" s="19">
        <v>2707039.1208099998</v>
      </c>
      <c r="E13" s="27">
        <f t="shared" si="0"/>
        <v>57.809883207571424</v>
      </c>
    </row>
    <row r="14" spans="1:8" s="10" customFormat="1" ht="33.75" x14ac:dyDescent="0.2">
      <c r="A14" s="17" t="s">
        <v>1628</v>
      </c>
      <c r="B14" s="11" t="s">
        <v>1669</v>
      </c>
      <c r="C14" s="19">
        <v>0</v>
      </c>
      <c r="D14" s="19">
        <v>-8.3000000000000004E-2</v>
      </c>
      <c r="E14" s="27">
        <v>0</v>
      </c>
    </row>
    <row r="15" spans="1:8" s="10" customFormat="1" ht="11.25" x14ac:dyDescent="0.2">
      <c r="A15" s="17" t="s">
        <v>14</v>
      </c>
      <c r="B15" s="11" t="s">
        <v>425</v>
      </c>
      <c r="C15" s="19">
        <v>25426019.179230001</v>
      </c>
      <c r="D15" s="19">
        <v>8079565.9766300004</v>
      </c>
      <c r="E15" s="27">
        <f t="shared" si="0"/>
        <v>31.776763478688924</v>
      </c>
    </row>
    <row r="16" spans="1:8" s="10" customFormat="1" ht="45" x14ac:dyDescent="0.2">
      <c r="A16" s="17" t="s">
        <v>15</v>
      </c>
      <c r="B16" s="11" t="s">
        <v>426</v>
      </c>
      <c r="C16" s="19">
        <v>23772740.883560002</v>
      </c>
      <c r="D16" s="19">
        <v>6654789.3036599997</v>
      </c>
      <c r="E16" s="27">
        <f t="shared" si="0"/>
        <v>27.993361540663187</v>
      </c>
    </row>
    <row r="17" spans="1:5" s="10" customFormat="1" ht="67.5" x14ac:dyDescent="0.2">
      <c r="A17" s="17" t="s">
        <v>16</v>
      </c>
      <c r="B17" s="11" t="s">
        <v>427</v>
      </c>
      <c r="C17" s="19">
        <v>221708.49752</v>
      </c>
      <c r="D17" s="19">
        <v>110759.61281000001</v>
      </c>
      <c r="E17" s="27">
        <f t="shared" si="0"/>
        <v>49.957315145310808</v>
      </c>
    </row>
    <row r="18" spans="1:5" s="10" customFormat="1" ht="33.75" x14ac:dyDescent="0.2">
      <c r="A18" s="17" t="s">
        <v>17</v>
      </c>
      <c r="B18" s="11" t="s">
        <v>428</v>
      </c>
      <c r="C18" s="19">
        <v>264995.45926999999</v>
      </c>
      <c r="D18" s="19">
        <v>87935.836970000004</v>
      </c>
      <c r="E18" s="27">
        <f t="shared" si="0"/>
        <v>33.183903306208528</v>
      </c>
    </row>
    <row r="19" spans="1:5" s="10" customFormat="1" ht="56.25" x14ac:dyDescent="0.2">
      <c r="A19" s="17" t="s">
        <v>18</v>
      </c>
      <c r="B19" s="11" t="s">
        <v>429</v>
      </c>
      <c r="C19" s="19">
        <v>339852.62</v>
      </c>
      <c r="D19" s="19">
        <v>266051.53012000001</v>
      </c>
      <c r="E19" s="27">
        <f t="shared" si="0"/>
        <v>78.284384013281993</v>
      </c>
    </row>
    <row r="20" spans="1:5" s="16" customFormat="1" ht="67.5" x14ac:dyDescent="0.2">
      <c r="A20" s="17" t="s">
        <v>1443</v>
      </c>
      <c r="B20" s="11" t="s">
        <v>1440</v>
      </c>
      <c r="C20" s="19">
        <v>2206</v>
      </c>
      <c r="D20" s="19">
        <v>2.7000000000000001E-3</v>
      </c>
      <c r="E20" s="27">
        <v>0</v>
      </c>
    </row>
    <row r="21" spans="1:5" s="16" customFormat="1" ht="56.25" x14ac:dyDescent="0.2">
      <c r="A21" s="17" t="s">
        <v>1173</v>
      </c>
      <c r="B21" s="11" t="s">
        <v>1257</v>
      </c>
      <c r="C21" s="19">
        <v>824515.71887999994</v>
      </c>
      <c r="D21" s="19">
        <v>955595.19036999997</v>
      </c>
      <c r="E21" s="27">
        <f t="shared" si="0"/>
        <v>115.89775288554291</v>
      </c>
    </row>
    <row r="22" spans="1:5" s="10" customFormat="1" ht="56.25" x14ac:dyDescent="0.2">
      <c r="A22" s="17" t="s">
        <v>1710</v>
      </c>
      <c r="B22" s="11" t="s">
        <v>1768</v>
      </c>
      <c r="C22" s="19">
        <v>0</v>
      </c>
      <c r="D22" s="19">
        <v>650</v>
      </c>
      <c r="E22" s="27">
        <v>0</v>
      </c>
    </row>
    <row r="23" spans="1:5" s="10" customFormat="1" ht="56.25" x14ac:dyDescent="0.2">
      <c r="A23" s="17" t="s">
        <v>1711</v>
      </c>
      <c r="B23" s="11" t="s">
        <v>1769</v>
      </c>
      <c r="C23" s="19">
        <v>0</v>
      </c>
      <c r="D23" s="19">
        <v>3784.5</v>
      </c>
      <c r="E23" s="27">
        <v>0</v>
      </c>
    </row>
    <row r="24" spans="1:5" s="10" customFormat="1" ht="21.75" x14ac:dyDescent="0.2">
      <c r="A24" s="24" t="s">
        <v>19</v>
      </c>
      <c r="B24" s="15" t="s">
        <v>430</v>
      </c>
      <c r="C24" s="21">
        <v>12268664.40092</v>
      </c>
      <c r="D24" s="21">
        <v>3703615.2570599997</v>
      </c>
      <c r="E24" s="20">
        <f t="shared" si="0"/>
        <v>30.187599367232458</v>
      </c>
    </row>
    <row r="25" spans="1:5" s="10" customFormat="1" ht="22.5" x14ac:dyDescent="0.2">
      <c r="A25" s="17" t="s">
        <v>20</v>
      </c>
      <c r="B25" s="11" t="s">
        <v>431</v>
      </c>
      <c r="C25" s="19">
        <v>12268664.40092</v>
      </c>
      <c r="D25" s="19">
        <v>3703615.2570599997</v>
      </c>
      <c r="E25" s="27">
        <f t="shared" si="0"/>
        <v>30.187599367232458</v>
      </c>
    </row>
    <row r="26" spans="1:5" s="10" customFormat="1" ht="90" x14ac:dyDescent="0.2">
      <c r="A26" s="17" t="s">
        <v>1629</v>
      </c>
      <c r="B26" s="11" t="s">
        <v>432</v>
      </c>
      <c r="C26" s="19">
        <v>39110</v>
      </c>
      <c r="D26" s="19">
        <v>1340.268</v>
      </c>
      <c r="E26" s="27">
        <f t="shared" si="0"/>
        <v>3.4269189465609822</v>
      </c>
    </row>
    <row r="27" spans="1:5" s="10" customFormat="1" ht="22.5" x14ac:dyDescent="0.2">
      <c r="A27" s="17" t="s">
        <v>1630</v>
      </c>
      <c r="B27" s="11" t="s">
        <v>433</v>
      </c>
      <c r="C27" s="19">
        <v>1618764</v>
      </c>
      <c r="D27" s="19">
        <v>236549.3731</v>
      </c>
      <c r="E27" s="27">
        <f t="shared" si="0"/>
        <v>14.612962303337609</v>
      </c>
    </row>
    <row r="28" spans="1:5" s="10" customFormat="1" ht="22.5" x14ac:dyDescent="0.2">
      <c r="A28" s="17" t="s">
        <v>21</v>
      </c>
      <c r="B28" s="11" t="s">
        <v>434</v>
      </c>
      <c r="C28" s="19">
        <v>7950</v>
      </c>
      <c r="D28" s="19">
        <v>30425.52189</v>
      </c>
      <c r="E28" s="27" t="s">
        <v>1461</v>
      </c>
    </row>
    <row r="29" spans="1:5" s="10" customFormat="1" ht="112.5" x14ac:dyDescent="0.2">
      <c r="A29" s="17" t="s">
        <v>1631</v>
      </c>
      <c r="B29" s="11" t="s">
        <v>435</v>
      </c>
      <c r="C29" s="19">
        <v>4120</v>
      </c>
      <c r="D29" s="19">
        <v>1005.643</v>
      </c>
      <c r="E29" s="27">
        <f t="shared" si="0"/>
        <v>24.408810679611651</v>
      </c>
    </row>
    <row r="30" spans="1:5" s="10" customFormat="1" ht="123.75" x14ac:dyDescent="0.2">
      <c r="A30" s="17" t="s">
        <v>1712</v>
      </c>
      <c r="B30" s="11" t="s">
        <v>436</v>
      </c>
      <c r="C30" s="19">
        <v>1559863.6</v>
      </c>
      <c r="D30" s="19">
        <v>502353.41949</v>
      </c>
      <c r="E30" s="27">
        <f t="shared" si="0"/>
        <v>32.20495814441724</v>
      </c>
    </row>
    <row r="31" spans="1:5" s="10" customFormat="1" ht="135" x14ac:dyDescent="0.2">
      <c r="A31" s="17" t="s">
        <v>1632</v>
      </c>
      <c r="B31" s="11" t="s">
        <v>437</v>
      </c>
      <c r="C31" s="19">
        <v>1224312.3999999999</v>
      </c>
      <c r="D31" s="19">
        <v>394657.07394999999</v>
      </c>
      <c r="E31" s="27">
        <f t="shared" si="0"/>
        <v>32.234997697483095</v>
      </c>
    </row>
    <row r="32" spans="1:5" s="10" customFormat="1" ht="168.75" x14ac:dyDescent="0.2">
      <c r="A32" s="17" t="s">
        <v>1633</v>
      </c>
      <c r="B32" s="11" t="s">
        <v>438</v>
      </c>
      <c r="C32" s="19">
        <v>335551.2</v>
      </c>
      <c r="D32" s="19">
        <v>107696.34554000001</v>
      </c>
      <c r="E32" s="27">
        <f t="shared" si="0"/>
        <v>32.09535401452893</v>
      </c>
    </row>
    <row r="33" spans="1:5" s="16" customFormat="1" ht="78.75" x14ac:dyDescent="0.2">
      <c r="A33" s="17" t="s">
        <v>1634</v>
      </c>
      <c r="B33" s="11" t="s">
        <v>439</v>
      </c>
      <c r="C33" s="19">
        <v>2541.1</v>
      </c>
      <c r="D33" s="19">
        <v>861.00714000000005</v>
      </c>
      <c r="E33" s="27">
        <f t="shared" si="0"/>
        <v>33.883245051355715</v>
      </c>
    </row>
    <row r="34" spans="1:5" s="10" customFormat="1" ht="78.75" x14ac:dyDescent="0.2">
      <c r="A34" s="17" t="s">
        <v>1157</v>
      </c>
      <c r="B34" s="11" t="s">
        <v>1162</v>
      </c>
      <c r="C34" s="19">
        <v>18.2</v>
      </c>
      <c r="D34" s="19">
        <v>-5.0812900000000001</v>
      </c>
      <c r="E34" s="27">
        <v>0</v>
      </c>
    </row>
    <row r="35" spans="1:5" s="10" customFormat="1" ht="56.25" x14ac:dyDescent="0.2">
      <c r="A35" s="17" t="s">
        <v>22</v>
      </c>
      <c r="B35" s="11" t="s">
        <v>440</v>
      </c>
      <c r="C35" s="19">
        <v>206</v>
      </c>
      <c r="D35" s="19">
        <v>78.838850000000008</v>
      </c>
      <c r="E35" s="27">
        <f t="shared" si="0"/>
        <v>38.271286407766993</v>
      </c>
    </row>
    <row r="36" spans="1:5" s="10" customFormat="1" ht="56.25" x14ac:dyDescent="0.2">
      <c r="A36" s="17" t="s">
        <v>23</v>
      </c>
      <c r="B36" s="11" t="s">
        <v>441</v>
      </c>
      <c r="C36" s="19">
        <v>1637.3</v>
      </c>
      <c r="D36" s="19">
        <v>545.87446</v>
      </c>
      <c r="E36" s="27">
        <f t="shared" si="0"/>
        <v>33.339916936419719</v>
      </c>
    </row>
    <row r="37" spans="1:5" s="10" customFormat="1" ht="45" x14ac:dyDescent="0.2">
      <c r="A37" s="17" t="s">
        <v>24</v>
      </c>
      <c r="B37" s="11" t="s">
        <v>442</v>
      </c>
      <c r="C37" s="19">
        <v>4084672.1722900001</v>
      </c>
      <c r="D37" s="19">
        <v>1430322.7666500001</v>
      </c>
      <c r="E37" s="27">
        <f t="shared" si="0"/>
        <v>35.016831371515295</v>
      </c>
    </row>
    <row r="38" spans="1:5" s="10" customFormat="1" ht="67.5" x14ac:dyDescent="0.2">
      <c r="A38" s="17" t="s">
        <v>1174</v>
      </c>
      <c r="B38" s="11" t="s">
        <v>443</v>
      </c>
      <c r="C38" s="19">
        <v>2858192.6722900001</v>
      </c>
      <c r="D38" s="19">
        <v>1001593.74748</v>
      </c>
      <c r="E38" s="27">
        <f t="shared" si="0"/>
        <v>35.042905161376595</v>
      </c>
    </row>
    <row r="39" spans="1:5" s="16" customFormat="1" ht="67.5" x14ac:dyDescent="0.2">
      <c r="A39" s="17" t="s">
        <v>1468</v>
      </c>
      <c r="B39" s="11" t="s">
        <v>444</v>
      </c>
      <c r="C39" s="19">
        <v>1226479.5</v>
      </c>
      <c r="D39" s="19">
        <v>428729.01917000004</v>
      </c>
      <c r="E39" s="27">
        <f t="shared" si="0"/>
        <v>34.956068908612011</v>
      </c>
    </row>
    <row r="40" spans="1:5" s="10" customFormat="1" ht="56.25" x14ac:dyDescent="0.2">
      <c r="A40" s="17" t="s">
        <v>25</v>
      </c>
      <c r="B40" s="11" t="s">
        <v>445</v>
      </c>
      <c r="C40" s="19">
        <v>22657.721519999999</v>
      </c>
      <c r="D40" s="19">
        <v>9824.8365299999987</v>
      </c>
      <c r="E40" s="27">
        <f t="shared" si="0"/>
        <v>43.361979364640014</v>
      </c>
    </row>
    <row r="41" spans="1:5" s="16" customFormat="1" ht="78.75" x14ac:dyDescent="0.2">
      <c r="A41" s="17" t="s">
        <v>1175</v>
      </c>
      <c r="B41" s="11" t="s">
        <v>446</v>
      </c>
      <c r="C41" s="19">
        <v>15868.621519999999</v>
      </c>
      <c r="D41" s="19">
        <v>6879.9120899999998</v>
      </c>
      <c r="E41" s="27">
        <f t="shared" ref="E41:E69" si="1">D41/C41*100</f>
        <v>43.355448873293192</v>
      </c>
    </row>
    <row r="42" spans="1:5" s="16" customFormat="1" ht="78.75" x14ac:dyDescent="0.2">
      <c r="A42" s="17" t="s">
        <v>1469</v>
      </c>
      <c r="B42" s="11" t="s">
        <v>447</v>
      </c>
      <c r="C42" s="19">
        <v>6789.1</v>
      </c>
      <c r="D42" s="19">
        <v>2944.9244399999998</v>
      </c>
      <c r="E42" s="27">
        <f t="shared" si="1"/>
        <v>43.377243522705506</v>
      </c>
    </row>
    <row r="43" spans="1:5" s="10" customFormat="1" ht="45" x14ac:dyDescent="0.2">
      <c r="A43" s="17" t="s">
        <v>26</v>
      </c>
      <c r="B43" s="11" t="s">
        <v>448</v>
      </c>
      <c r="C43" s="19">
        <v>5439302.5633999994</v>
      </c>
      <c r="D43" s="19">
        <v>1697388.68515</v>
      </c>
      <c r="E43" s="27">
        <f t="shared" si="1"/>
        <v>31.205998661876173</v>
      </c>
    </row>
    <row r="44" spans="1:5" s="10" customFormat="1" ht="67.5" x14ac:dyDescent="0.2">
      <c r="A44" s="17" t="s">
        <v>1176</v>
      </c>
      <c r="B44" s="11" t="s">
        <v>449</v>
      </c>
      <c r="C44" s="19">
        <v>3806111.4634000002</v>
      </c>
      <c r="D44" s="19">
        <v>1188608.5671700002</v>
      </c>
      <c r="E44" s="27">
        <f t="shared" si="1"/>
        <v>31.228947932812662</v>
      </c>
    </row>
    <row r="45" spans="1:5" s="10" customFormat="1" ht="67.5" x14ac:dyDescent="0.2">
      <c r="A45" s="17" t="s">
        <v>1470</v>
      </c>
      <c r="B45" s="11" t="s">
        <v>450</v>
      </c>
      <c r="C45" s="19">
        <v>1633191.1</v>
      </c>
      <c r="D45" s="19">
        <v>508780.11798000004</v>
      </c>
      <c r="E45" s="27">
        <f t="shared" si="1"/>
        <v>31.152515953583144</v>
      </c>
    </row>
    <row r="46" spans="1:5" s="10" customFormat="1" ht="45" x14ac:dyDescent="0.2">
      <c r="A46" s="17" t="s">
        <v>27</v>
      </c>
      <c r="B46" s="11" t="s">
        <v>451</v>
      </c>
      <c r="C46" s="19">
        <v>-512178.25629000005</v>
      </c>
      <c r="D46" s="19">
        <v>-207075.89590999999</v>
      </c>
      <c r="E46" s="27">
        <f t="shared" si="1"/>
        <v>40.430434788460005</v>
      </c>
    </row>
    <row r="47" spans="1:5" s="10" customFormat="1" ht="67.5" x14ac:dyDescent="0.2">
      <c r="A47" s="17" t="s">
        <v>1177</v>
      </c>
      <c r="B47" s="11" t="s">
        <v>452</v>
      </c>
      <c r="C47" s="19">
        <v>-358384.15629000001</v>
      </c>
      <c r="D47" s="19">
        <v>-145006.37708000001</v>
      </c>
      <c r="E47" s="27">
        <f t="shared" si="1"/>
        <v>40.461157262393776</v>
      </c>
    </row>
    <row r="48" spans="1:5" s="10" customFormat="1" ht="67.5" x14ac:dyDescent="0.2">
      <c r="A48" s="17" t="s">
        <v>1471</v>
      </c>
      <c r="B48" s="11" t="s">
        <v>453</v>
      </c>
      <c r="C48" s="19">
        <v>-153794.1</v>
      </c>
      <c r="D48" s="19">
        <v>-62069.518830000001</v>
      </c>
      <c r="E48" s="27">
        <f t="shared" si="1"/>
        <v>40.35884265391195</v>
      </c>
    </row>
    <row r="49" spans="1:5" s="10" customFormat="1" ht="11.25" x14ac:dyDescent="0.2">
      <c r="A49" s="24" t="s">
        <v>28</v>
      </c>
      <c r="B49" s="15" t="s">
        <v>454</v>
      </c>
      <c r="C49" s="21">
        <v>5515772.2648999998</v>
      </c>
      <c r="D49" s="21">
        <v>2687617.03094</v>
      </c>
      <c r="E49" s="20">
        <f t="shared" si="1"/>
        <v>48.726033307118897</v>
      </c>
    </row>
    <row r="50" spans="1:5" s="10" customFormat="1" ht="22.5" x14ac:dyDescent="0.2">
      <c r="A50" s="17" t="s">
        <v>29</v>
      </c>
      <c r="B50" s="11" t="s">
        <v>455</v>
      </c>
      <c r="C50" s="19">
        <v>5191599.9348999998</v>
      </c>
      <c r="D50" s="19">
        <v>2542987.19747</v>
      </c>
      <c r="E50" s="27">
        <f t="shared" si="1"/>
        <v>48.982726507391845</v>
      </c>
    </row>
    <row r="51" spans="1:5" s="10" customFormat="1" ht="22.5" x14ac:dyDescent="0.2">
      <c r="A51" s="17" t="s">
        <v>30</v>
      </c>
      <c r="B51" s="11" t="s">
        <v>456</v>
      </c>
      <c r="C51" s="19">
        <v>3571337.8278999999</v>
      </c>
      <c r="D51" s="19">
        <v>1709200.75541</v>
      </c>
      <c r="E51" s="27">
        <f t="shared" si="1"/>
        <v>47.858837157811969</v>
      </c>
    </row>
    <row r="52" spans="1:5" s="16" customFormat="1" ht="22.5" x14ac:dyDescent="0.2">
      <c r="A52" s="17" t="s">
        <v>30</v>
      </c>
      <c r="B52" s="11" t="s">
        <v>457</v>
      </c>
      <c r="C52" s="19">
        <v>3571304.8278999999</v>
      </c>
      <c r="D52" s="19">
        <v>1709434.0257899999</v>
      </c>
      <c r="E52" s="27">
        <f t="shared" si="1"/>
        <v>47.865811185744732</v>
      </c>
    </row>
    <row r="53" spans="1:5" s="16" customFormat="1" ht="33.75" x14ac:dyDescent="0.2">
      <c r="A53" s="17" t="s">
        <v>31</v>
      </c>
      <c r="B53" s="11" t="s">
        <v>458</v>
      </c>
      <c r="C53" s="19">
        <v>33</v>
      </c>
      <c r="D53" s="19">
        <v>-233.27038000000002</v>
      </c>
      <c r="E53" s="27">
        <v>0</v>
      </c>
    </row>
    <row r="54" spans="1:5" s="10" customFormat="1" ht="22.5" x14ac:dyDescent="0.2">
      <c r="A54" s="17" t="s">
        <v>32</v>
      </c>
      <c r="B54" s="11" t="s">
        <v>459</v>
      </c>
      <c r="C54" s="19">
        <v>1620110.1070000001</v>
      </c>
      <c r="D54" s="19">
        <v>833768.27399000002</v>
      </c>
      <c r="E54" s="27">
        <f t="shared" si="1"/>
        <v>51.463679560268304</v>
      </c>
    </row>
    <row r="55" spans="1:5" s="10" customFormat="1" ht="45" x14ac:dyDescent="0.2">
      <c r="A55" s="17" t="s">
        <v>33</v>
      </c>
      <c r="B55" s="11" t="s">
        <v>460</v>
      </c>
      <c r="C55" s="19">
        <v>1620110.1070000001</v>
      </c>
      <c r="D55" s="19">
        <v>833878.92438999994</v>
      </c>
      <c r="E55" s="27">
        <f t="shared" si="1"/>
        <v>51.470509367669784</v>
      </c>
    </row>
    <row r="56" spans="1:5" s="10" customFormat="1" ht="33.75" x14ac:dyDescent="0.2">
      <c r="A56" s="17" t="s">
        <v>34</v>
      </c>
      <c r="B56" s="11" t="s">
        <v>461</v>
      </c>
      <c r="C56" s="19">
        <v>0</v>
      </c>
      <c r="D56" s="19">
        <v>-110.65039999999999</v>
      </c>
      <c r="E56" s="27">
        <v>0</v>
      </c>
    </row>
    <row r="57" spans="1:5" s="10" customFormat="1" ht="22.5" x14ac:dyDescent="0.2">
      <c r="A57" s="17" t="s">
        <v>35</v>
      </c>
      <c r="B57" s="11" t="s">
        <v>462</v>
      </c>
      <c r="C57" s="19">
        <v>152</v>
      </c>
      <c r="D57" s="19">
        <v>18.16807</v>
      </c>
      <c r="E57" s="27">
        <f t="shared" si="1"/>
        <v>11.952677631578949</v>
      </c>
    </row>
    <row r="58" spans="1:5" s="10" customFormat="1" ht="11.25" x14ac:dyDescent="0.2">
      <c r="A58" s="17" t="s">
        <v>36</v>
      </c>
      <c r="B58" s="11" t="s">
        <v>463</v>
      </c>
      <c r="C58" s="19">
        <v>4173</v>
      </c>
      <c r="D58" s="19">
        <v>-3795.1183799999999</v>
      </c>
      <c r="E58" s="27">
        <v>0</v>
      </c>
    </row>
    <row r="59" spans="1:5" s="10" customFormat="1" ht="11.25" x14ac:dyDescent="0.2">
      <c r="A59" s="17" t="s">
        <v>36</v>
      </c>
      <c r="B59" s="11" t="s">
        <v>464</v>
      </c>
      <c r="C59" s="19">
        <v>4167</v>
      </c>
      <c r="D59" s="19">
        <v>-3767.1324500000001</v>
      </c>
      <c r="E59" s="27">
        <v>0</v>
      </c>
    </row>
    <row r="60" spans="1:5" s="10" customFormat="1" ht="22.5" x14ac:dyDescent="0.2">
      <c r="A60" s="17" t="s">
        <v>37</v>
      </c>
      <c r="B60" s="11" t="s">
        <v>465</v>
      </c>
      <c r="C60" s="19">
        <v>6</v>
      </c>
      <c r="D60" s="19">
        <v>-27.98593</v>
      </c>
      <c r="E60" s="27">
        <v>0</v>
      </c>
    </row>
    <row r="61" spans="1:5" s="10" customFormat="1" ht="11.25" x14ac:dyDescent="0.2">
      <c r="A61" s="17" t="s">
        <v>38</v>
      </c>
      <c r="B61" s="11" t="s">
        <v>466</v>
      </c>
      <c r="C61" s="19">
        <v>15649.49</v>
      </c>
      <c r="D61" s="19">
        <v>8265.3399499999996</v>
      </c>
      <c r="E61" s="27">
        <f t="shared" si="1"/>
        <v>52.815394942582792</v>
      </c>
    </row>
    <row r="62" spans="1:5" s="10" customFormat="1" ht="11.25" x14ac:dyDescent="0.2">
      <c r="A62" s="17" t="s">
        <v>38</v>
      </c>
      <c r="B62" s="11" t="s">
        <v>467</v>
      </c>
      <c r="C62" s="19">
        <v>15649.49</v>
      </c>
      <c r="D62" s="19">
        <v>8272.3467500000006</v>
      </c>
      <c r="E62" s="27">
        <f t="shared" si="1"/>
        <v>52.86016828663427</v>
      </c>
    </row>
    <row r="63" spans="1:5" s="10" customFormat="1" ht="22.5" x14ac:dyDescent="0.2">
      <c r="A63" s="17" t="s">
        <v>1078</v>
      </c>
      <c r="B63" s="11" t="s">
        <v>1089</v>
      </c>
      <c r="C63" s="19">
        <v>0</v>
      </c>
      <c r="D63" s="19">
        <v>-7.0068000000000001</v>
      </c>
      <c r="E63" s="27">
        <v>0</v>
      </c>
    </row>
    <row r="64" spans="1:5" s="10" customFormat="1" ht="22.5" x14ac:dyDescent="0.2">
      <c r="A64" s="17" t="s">
        <v>39</v>
      </c>
      <c r="B64" s="11" t="s">
        <v>468</v>
      </c>
      <c r="C64" s="19">
        <v>263211.84000000003</v>
      </c>
      <c r="D64" s="19">
        <v>108042.60866</v>
      </c>
      <c r="E64" s="27">
        <f t="shared" si="1"/>
        <v>41.047776824933095</v>
      </c>
    </row>
    <row r="65" spans="1:5" s="16" customFormat="1" ht="22.5" x14ac:dyDescent="0.2">
      <c r="A65" s="17" t="s">
        <v>40</v>
      </c>
      <c r="B65" s="11" t="s">
        <v>469</v>
      </c>
      <c r="C65" s="19">
        <v>175210.84</v>
      </c>
      <c r="D65" s="19">
        <v>72535.487540000002</v>
      </c>
      <c r="E65" s="27">
        <f t="shared" si="1"/>
        <v>41.398972540740061</v>
      </c>
    </row>
    <row r="66" spans="1:5" s="10" customFormat="1" ht="22.5" x14ac:dyDescent="0.2">
      <c r="A66" s="17" t="s">
        <v>1472</v>
      </c>
      <c r="B66" s="11" t="s">
        <v>470</v>
      </c>
      <c r="C66" s="19">
        <v>67545</v>
      </c>
      <c r="D66" s="19">
        <v>26539.762190000001</v>
      </c>
      <c r="E66" s="27">
        <f t="shared" si="1"/>
        <v>39.291971559700947</v>
      </c>
    </row>
    <row r="67" spans="1:5" s="10" customFormat="1" ht="22.5" x14ac:dyDescent="0.2">
      <c r="A67" s="17" t="s">
        <v>1178</v>
      </c>
      <c r="B67" s="11" t="s">
        <v>1258</v>
      </c>
      <c r="C67" s="19">
        <v>20456</v>
      </c>
      <c r="D67" s="19">
        <v>8967.3589300000003</v>
      </c>
      <c r="E67" s="27">
        <f t="shared" si="1"/>
        <v>43.837304116151742</v>
      </c>
    </row>
    <row r="68" spans="1:5" s="10" customFormat="1" ht="11.25" x14ac:dyDescent="0.2">
      <c r="A68" s="17" t="s">
        <v>1158</v>
      </c>
      <c r="B68" s="11" t="s">
        <v>1163</v>
      </c>
      <c r="C68" s="19">
        <v>41138</v>
      </c>
      <c r="D68" s="19">
        <v>32117.003239999998</v>
      </c>
      <c r="E68" s="27">
        <f t="shared" si="1"/>
        <v>78.071377412611213</v>
      </c>
    </row>
    <row r="69" spans="1:5" s="10" customFormat="1" ht="11.25" x14ac:dyDescent="0.2">
      <c r="A69" s="24" t="s">
        <v>41</v>
      </c>
      <c r="B69" s="15" t="s">
        <v>471</v>
      </c>
      <c r="C69" s="21">
        <v>10938169.6632</v>
      </c>
      <c r="D69" s="21">
        <v>3143227.1448499998</v>
      </c>
      <c r="E69" s="20">
        <f t="shared" si="1"/>
        <v>28.736317333099748</v>
      </c>
    </row>
    <row r="70" spans="1:5" s="10" customFormat="1" ht="11.25" x14ac:dyDescent="0.2">
      <c r="A70" s="17" t="s">
        <v>42</v>
      </c>
      <c r="B70" s="11" t="s">
        <v>472</v>
      </c>
      <c r="C70" s="19">
        <v>455147.02</v>
      </c>
      <c r="D70" s="19">
        <v>41529.014149999995</v>
      </c>
      <c r="E70" s="27">
        <f t="shared" si="0"/>
        <v>9.1243076028488534</v>
      </c>
    </row>
    <row r="71" spans="1:5" s="16" customFormat="1" ht="22.5" x14ac:dyDescent="0.2">
      <c r="A71" s="17" t="s">
        <v>43</v>
      </c>
      <c r="B71" s="11" t="s">
        <v>473</v>
      </c>
      <c r="C71" s="19">
        <v>288268</v>
      </c>
      <c r="D71" s="19">
        <v>25309.581309999998</v>
      </c>
      <c r="E71" s="27">
        <f t="shared" ref="E71:E130" si="2">D71/C71*100</f>
        <v>8.7798789008838991</v>
      </c>
    </row>
    <row r="72" spans="1:5" s="10" customFormat="1" ht="33.75" x14ac:dyDescent="0.2">
      <c r="A72" s="17" t="s">
        <v>1179</v>
      </c>
      <c r="B72" s="11" t="s">
        <v>1259</v>
      </c>
      <c r="C72" s="19">
        <v>32876</v>
      </c>
      <c r="D72" s="19">
        <v>2767.91165</v>
      </c>
      <c r="E72" s="27">
        <f t="shared" si="2"/>
        <v>8.4192470191020803</v>
      </c>
    </row>
    <row r="73" spans="1:5" s="10" customFormat="1" ht="33.75" x14ac:dyDescent="0.2">
      <c r="A73" s="17" t="s">
        <v>1473</v>
      </c>
      <c r="B73" s="11" t="s">
        <v>1554</v>
      </c>
      <c r="C73" s="19">
        <v>2444.65</v>
      </c>
      <c r="D73" s="19">
        <v>0</v>
      </c>
      <c r="E73" s="27">
        <f t="shared" si="2"/>
        <v>0</v>
      </c>
    </row>
    <row r="74" spans="1:5" s="10" customFormat="1" ht="22.5" x14ac:dyDescent="0.2">
      <c r="A74" s="17" t="s">
        <v>44</v>
      </c>
      <c r="B74" s="11" t="s">
        <v>474</v>
      </c>
      <c r="C74" s="19">
        <v>65631.990000000005</v>
      </c>
      <c r="D74" s="19">
        <v>7518.5227400000003</v>
      </c>
      <c r="E74" s="27">
        <f t="shared" si="2"/>
        <v>11.455576373655591</v>
      </c>
    </row>
    <row r="75" spans="1:5" s="10" customFormat="1" ht="33.75" x14ac:dyDescent="0.2">
      <c r="A75" s="17" t="s">
        <v>45</v>
      </c>
      <c r="B75" s="11" t="s">
        <v>475</v>
      </c>
      <c r="C75" s="19">
        <v>65926.38</v>
      </c>
      <c r="D75" s="19">
        <v>5932.99845</v>
      </c>
      <c r="E75" s="27">
        <f t="shared" si="2"/>
        <v>8.9994300460604695</v>
      </c>
    </row>
    <row r="76" spans="1:5" s="10" customFormat="1" ht="11.25" x14ac:dyDescent="0.2">
      <c r="A76" s="17" t="s">
        <v>46</v>
      </c>
      <c r="B76" s="11" t="s">
        <v>476</v>
      </c>
      <c r="C76" s="19">
        <v>7025916</v>
      </c>
      <c r="D76" s="19">
        <v>2369903.5490999999</v>
      </c>
      <c r="E76" s="27">
        <f t="shared" si="2"/>
        <v>33.730883618591513</v>
      </c>
    </row>
    <row r="77" spans="1:5" s="10" customFormat="1" ht="22.5" x14ac:dyDescent="0.2">
      <c r="A77" s="17" t="s">
        <v>47</v>
      </c>
      <c r="B77" s="11" t="s">
        <v>477</v>
      </c>
      <c r="C77" s="19">
        <v>6330350</v>
      </c>
      <c r="D77" s="19">
        <v>2213017.9496300002</v>
      </c>
      <c r="E77" s="27">
        <f t="shared" si="2"/>
        <v>34.958856139549951</v>
      </c>
    </row>
    <row r="78" spans="1:5" s="10" customFormat="1" ht="22.5" x14ac:dyDescent="0.2">
      <c r="A78" s="17" t="s">
        <v>48</v>
      </c>
      <c r="B78" s="11" t="s">
        <v>478</v>
      </c>
      <c r="C78" s="19">
        <v>695566</v>
      </c>
      <c r="D78" s="19">
        <v>156885.59946999999</v>
      </c>
      <c r="E78" s="27">
        <f t="shared" si="2"/>
        <v>22.55509893669328</v>
      </c>
    </row>
    <row r="79" spans="1:5" s="10" customFormat="1" ht="11.25" x14ac:dyDescent="0.2">
      <c r="A79" s="17" t="s">
        <v>49</v>
      </c>
      <c r="B79" s="11" t="s">
        <v>479</v>
      </c>
      <c r="C79" s="19">
        <v>1620791</v>
      </c>
      <c r="D79" s="19">
        <v>239432.38521000001</v>
      </c>
      <c r="E79" s="27">
        <f t="shared" si="2"/>
        <v>14.77256384135894</v>
      </c>
    </row>
    <row r="80" spans="1:5" s="10" customFormat="1" ht="11.25" x14ac:dyDescent="0.2">
      <c r="A80" s="17" t="s">
        <v>50</v>
      </c>
      <c r="B80" s="11" t="s">
        <v>480</v>
      </c>
      <c r="C80" s="19">
        <v>282414</v>
      </c>
      <c r="D80" s="19">
        <v>91625.539359999995</v>
      </c>
      <c r="E80" s="27">
        <f t="shared" si="2"/>
        <v>32.443695907426687</v>
      </c>
    </row>
    <row r="81" spans="1:5" s="16" customFormat="1" ht="11.25" x14ac:dyDescent="0.2">
      <c r="A81" s="17" t="s">
        <v>51</v>
      </c>
      <c r="B81" s="11" t="s">
        <v>481</v>
      </c>
      <c r="C81" s="19">
        <v>1338377</v>
      </c>
      <c r="D81" s="19">
        <v>147806.84584999998</v>
      </c>
      <c r="E81" s="27">
        <f t="shared" si="2"/>
        <v>11.043737739814715</v>
      </c>
    </row>
    <row r="82" spans="1:5" s="16" customFormat="1" ht="11.25" x14ac:dyDescent="0.2">
      <c r="A82" s="17" t="s">
        <v>52</v>
      </c>
      <c r="B82" s="11" t="s">
        <v>482</v>
      </c>
      <c r="C82" s="19">
        <v>2016</v>
      </c>
      <c r="D82" s="19">
        <v>553</v>
      </c>
      <c r="E82" s="27">
        <f t="shared" si="2"/>
        <v>27.430555555555557</v>
      </c>
    </row>
    <row r="83" spans="1:5" s="10" customFormat="1" ht="11.25" x14ac:dyDescent="0.2">
      <c r="A83" s="17" t="s">
        <v>53</v>
      </c>
      <c r="B83" s="11" t="s">
        <v>483</v>
      </c>
      <c r="C83" s="19">
        <v>1834299.6432</v>
      </c>
      <c r="D83" s="19">
        <v>491809.19639</v>
      </c>
      <c r="E83" s="27">
        <f t="shared" si="2"/>
        <v>26.811824241104993</v>
      </c>
    </row>
    <row r="84" spans="1:5" s="10" customFormat="1" ht="11.25" x14ac:dyDescent="0.2">
      <c r="A84" s="17" t="s">
        <v>54</v>
      </c>
      <c r="B84" s="11" t="s">
        <v>484</v>
      </c>
      <c r="C84" s="19">
        <v>1170122.3400000001</v>
      </c>
      <c r="D84" s="19">
        <v>429625.37319999997</v>
      </c>
      <c r="E84" s="27">
        <f t="shared" si="2"/>
        <v>36.716278162845775</v>
      </c>
    </row>
    <row r="85" spans="1:5" s="10" customFormat="1" ht="22.5" x14ac:dyDescent="0.2">
      <c r="A85" s="17" t="s">
        <v>55</v>
      </c>
      <c r="B85" s="11" t="s">
        <v>485</v>
      </c>
      <c r="C85" s="19">
        <v>595016</v>
      </c>
      <c r="D85" s="19">
        <v>229839.99006000001</v>
      </c>
      <c r="E85" s="27">
        <f t="shared" si="2"/>
        <v>38.627531034459579</v>
      </c>
    </row>
    <row r="86" spans="1:5" s="10" customFormat="1" ht="22.5" x14ac:dyDescent="0.2">
      <c r="A86" s="17" t="s">
        <v>1180</v>
      </c>
      <c r="B86" s="11" t="s">
        <v>1260</v>
      </c>
      <c r="C86" s="19">
        <v>73970</v>
      </c>
      <c r="D86" s="19">
        <v>26593.34288</v>
      </c>
      <c r="E86" s="27">
        <f t="shared" si="2"/>
        <v>35.951524780316348</v>
      </c>
    </row>
    <row r="87" spans="1:5" s="10" customFormat="1" ht="22.5" x14ac:dyDescent="0.2">
      <c r="A87" s="17" t="s">
        <v>56</v>
      </c>
      <c r="B87" s="11" t="s">
        <v>486</v>
      </c>
      <c r="C87" s="19">
        <v>339319.9</v>
      </c>
      <c r="D87" s="19">
        <v>107553.80048999999</v>
      </c>
      <c r="E87" s="27">
        <f t="shared" si="2"/>
        <v>31.696873802568014</v>
      </c>
    </row>
    <row r="88" spans="1:5" s="10" customFormat="1" ht="22.5" x14ac:dyDescent="0.2">
      <c r="A88" s="17" t="s">
        <v>57</v>
      </c>
      <c r="B88" s="11" t="s">
        <v>487</v>
      </c>
      <c r="C88" s="19">
        <v>161816.44</v>
      </c>
      <c r="D88" s="19">
        <v>65638.23977</v>
      </c>
      <c r="E88" s="27">
        <f t="shared" si="2"/>
        <v>40.56339378742976</v>
      </c>
    </row>
    <row r="89" spans="1:5" s="10" customFormat="1" ht="11.25" x14ac:dyDescent="0.2">
      <c r="A89" s="17" t="s">
        <v>58</v>
      </c>
      <c r="B89" s="11" t="s">
        <v>488</v>
      </c>
      <c r="C89" s="19">
        <v>664177.30320000008</v>
      </c>
      <c r="D89" s="19">
        <v>62183.823189999996</v>
      </c>
      <c r="E89" s="27">
        <f t="shared" si="2"/>
        <v>9.3625336021569705</v>
      </c>
    </row>
    <row r="90" spans="1:5" s="10" customFormat="1" ht="22.5" x14ac:dyDescent="0.2">
      <c r="A90" s="17" t="s">
        <v>59</v>
      </c>
      <c r="B90" s="11" t="s">
        <v>489</v>
      </c>
      <c r="C90" s="19">
        <v>208691</v>
      </c>
      <c r="D90" s="19">
        <v>16632.544839999999</v>
      </c>
      <c r="E90" s="27">
        <f t="shared" si="2"/>
        <v>7.9699387323842421</v>
      </c>
    </row>
    <row r="91" spans="1:5" s="10" customFormat="1" ht="22.5" x14ac:dyDescent="0.2">
      <c r="A91" s="17" t="s">
        <v>1181</v>
      </c>
      <c r="B91" s="11" t="s">
        <v>1261</v>
      </c>
      <c r="C91" s="19">
        <v>67492.993199999997</v>
      </c>
      <c r="D91" s="19">
        <v>7551.8353799999995</v>
      </c>
      <c r="E91" s="27">
        <f t="shared" si="2"/>
        <v>11.189065741419807</v>
      </c>
    </row>
    <row r="92" spans="1:5" s="10" customFormat="1" ht="22.5" x14ac:dyDescent="0.2">
      <c r="A92" s="17" t="s">
        <v>60</v>
      </c>
      <c r="B92" s="11" t="s">
        <v>490</v>
      </c>
      <c r="C92" s="19">
        <v>327363.09999999998</v>
      </c>
      <c r="D92" s="19">
        <v>33391.696199999998</v>
      </c>
      <c r="E92" s="27">
        <f t="shared" si="2"/>
        <v>10.20020161099403</v>
      </c>
    </row>
    <row r="93" spans="1:5" s="10" customFormat="1" ht="22.5" x14ac:dyDescent="0.2">
      <c r="A93" s="17" t="s">
        <v>61</v>
      </c>
      <c r="B93" s="11" t="s">
        <v>491</v>
      </c>
      <c r="C93" s="19">
        <v>60630.21</v>
      </c>
      <c r="D93" s="19">
        <v>4607.7467699999997</v>
      </c>
      <c r="E93" s="27">
        <f t="shared" si="2"/>
        <v>7.5997539345484704</v>
      </c>
    </row>
    <row r="94" spans="1:5" s="16" customFormat="1" ht="21" x14ac:dyDescent="0.15">
      <c r="A94" s="24" t="s">
        <v>62</v>
      </c>
      <c r="B94" s="15" t="s">
        <v>492</v>
      </c>
      <c r="C94" s="21">
        <v>44502</v>
      </c>
      <c r="D94" s="21">
        <v>12600.50956</v>
      </c>
      <c r="E94" s="20">
        <f t="shared" si="2"/>
        <v>28.314479259359132</v>
      </c>
    </row>
    <row r="95" spans="1:5" s="10" customFormat="1" ht="11.25" x14ac:dyDescent="0.2">
      <c r="A95" s="17" t="s">
        <v>63</v>
      </c>
      <c r="B95" s="11" t="s">
        <v>493</v>
      </c>
      <c r="C95" s="19">
        <v>38780</v>
      </c>
      <c r="D95" s="19">
        <v>12250.550740000001</v>
      </c>
      <c r="E95" s="27">
        <f t="shared" si="2"/>
        <v>31.589867818463123</v>
      </c>
    </row>
    <row r="96" spans="1:5" s="10" customFormat="1" ht="11.25" x14ac:dyDescent="0.2">
      <c r="A96" s="17" t="s">
        <v>64</v>
      </c>
      <c r="B96" s="11" t="s">
        <v>494</v>
      </c>
      <c r="C96" s="19">
        <v>38530</v>
      </c>
      <c r="D96" s="19">
        <v>11990.197470000001</v>
      </c>
      <c r="E96" s="27">
        <f t="shared" si="2"/>
        <v>31.119121385933042</v>
      </c>
    </row>
    <row r="97" spans="1:5" s="10" customFormat="1" ht="78.75" x14ac:dyDescent="0.2">
      <c r="A97" s="17" t="s">
        <v>1474</v>
      </c>
      <c r="B97" s="11" t="s">
        <v>495</v>
      </c>
      <c r="C97" s="19">
        <v>250</v>
      </c>
      <c r="D97" s="19">
        <v>235.2594</v>
      </c>
      <c r="E97" s="27">
        <f t="shared" si="2"/>
        <v>94.103760000000008</v>
      </c>
    </row>
    <row r="98" spans="1:5" s="10" customFormat="1" ht="56.25" x14ac:dyDescent="0.2">
      <c r="A98" s="17" t="s">
        <v>1713</v>
      </c>
      <c r="B98" s="11" t="s">
        <v>1770</v>
      </c>
      <c r="C98" s="19">
        <v>0</v>
      </c>
      <c r="D98" s="19">
        <v>25.093869999999999</v>
      </c>
      <c r="E98" s="27">
        <v>0</v>
      </c>
    </row>
    <row r="99" spans="1:5" s="10" customFormat="1" ht="22.5" x14ac:dyDescent="0.2">
      <c r="A99" s="17" t="s">
        <v>65</v>
      </c>
      <c r="B99" s="11" t="s">
        <v>496</v>
      </c>
      <c r="C99" s="19">
        <v>5722</v>
      </c>
      <c r="D99" s="19">
        <v>349.95882</v>
      </c>
      <c r="E99" s="27">
        <f t="shared" si="2"/>
        <v>6.1160227193289067</v>
      </c>
    </row>
    <row r="100" spans="1:5" s="16" customFormat="1" ht="11.25" x14ac:dyDescent="0.2">
      <c r="A100" s="17" t="s">
        <v>66</v>
      </c>
      <c r="B100" s="11" t="s">
        <v>497</v>
      </c>
      <c r="C100" s="19">
        <v>5718</v>
      </c>
      <c r="D100" s="19">
        <v>349.31223</v>
      </c>
      <c r="E100" s="27">
        <f t="shared" si="2"/>
        <v>6.1089931794333685</v>
      </c>
    </row>
    <row r="101" spans="1:5" s="10" customFormat="1" ht="22.5" x14ac:dyDescent="0.2">
      <c r="A101" s="17" t="s">
        <v>67</v>
      </c>
      <c r="B101" s="11" t="s">
        <v>498</v>
      </c>
      <c r="C101" s="19">
        <v>4</v>
      </c>
      <c r="D101" s="19">
        <v>0.64659</v>
      </c>
      <c r="E101" s="27">
        <f t="shared" si="2"/>
        <v>16.164750000000002</v>
      </c>
    </row>
    <row r="102" spans="1:5" s="16" customFormat="1" ht="10.5" x14ac:dyDescent="0.15">
      <c r="A102" s="24" t="s">
        <v>68</v>
      </c>
      <c r="B102" s="15" t="s">
        <v>499</v>
      </c>
      <c r="C102" s="21">
        <v>384097.1</v>
      </c>
      <c r="D102" s="21">
        <v>113665.27954999999</v>
      </c>
      <c r="E102" s="20">
        <f t="shared" si="2"/>
        <v>29.592850232402174</v>
      </c>
    </row>
    <row r="103" spans="1:5" s="16" customFormat="1" ht="33.75" x14ac:dyDescent="0.2">
      <c r="A103" s="17" t="s">
        <v>69</v>
      </c>
      <c r="B103" s="11" t="s">
        <v>500</v>
      </c>
      <c r="C103" s="19">
        <v>0</v>
      </c>
      <c r="D103" s="19">
        <v>1.284</v>
      </c>
      <c r="E103" s="27">
        <v>0</v>
      </c>
    </row>
    <row r="104" spans="1:5" s="10" customFormat="1" ht="22.5" x14ac:dyDescent="0.2">
      <c r="A104" s="17" t="s">
        <v>70</v>
      </c>
      <c r="B104" s="11" t="s">
        <v>501</v>
      </c>
      <c r="C104" s="19">
        <v>0</v>
      </c>
      <c r="D104" s="19">
        <v>1.284</v>
      </c>
      <c r="E104" s="27">
        <v>0</v>
      </c>
    </row>
    <row r="105" spans="1:5" s="10" customFormat="1" ht="22.5" x14ac:dyDescent="0.2">
      <c r="A105" s="17" t="s">
        <v>71</v>
      </c>
      <c r="B105" s="11" t="s">
        <v>502</v>
      </c>
      <c r="C105" s="19">
        <v>162230</v>
      </c>
      <c r="D105" s="19">
        <v>54431.037710000004</v>
      </c>
      <c r="E105" s="27">
        <f t="shared" si="2"/>
        <v>33.551770763730509</v>
      </c>
    </row>
    <row r="106" spans="1:5" s="10" customFormat="1" ht="33.75" x14ac:dyDescent="0.2">
      <c r="A106" s="17" t="s">
        <v>72</v>
      </c>
      <c r="B106" s="11" t="s">
        <v>503</v>
      </c>
      <c r="C106" s="19">
        <v>162230</v>
      </c>
      <c r="D106" s="19">
        <v>54431.037710000004</v>
      </c>
      <c r="E106" s="27">
        <f t="shared" si="2"/>
        <v>33.551770763730509</v>
      </c>
    </row>
    <row r="107" spans="1:5" s="10" customFormat="1" ht="33.75" x14ac:dyDescent="0.2">
      <c r="A107" s="17" t="s">
        <v>73</v>
      </c>
      <c r="B107" s="11" t="s">
        <v>504</v>
      </c>
      <c r="C107" s="19">
        <v>69.3</v>
      </c>
      <c r="D107" s="19">
        <v>8.6300000000000008</v>
      </c>
      <c r="E107" s="27">
        <f t="shared" si="2"/>
        <v>12.453102453102455</v>
      </c>
    </row>
    <row r="108" spans="1:5" s="10" customFormat="1" ht="45" x14ac:dyDescent="0.2">
      <c r="A108" s="17" t="s">
        <v>74</v>
      </c>
      <c r="B108" s="11" t="s">
        <v>505</v>
      </c>
      <c r="C108" s="19">
        <v>69.3</v>
      </c>
      <c r="D108" s="19">
        <v>8.6300000000000008</v>
      </c>
      <c r="E108" s="27">
        <f t="shared" si="2"/>
        <v>12.453102453102455</v>
      </c>
    </row>
    <row r="109" spans="1:5" s="10" customFormat="1" ht="45" x14ac:dyDescent="0.2">
      <c r="A109" s="17" t="s">
        <v>75</v>
      </c>
      <c r="B109" s="11" t="s">
        <v>506</v>
      </c>
      <c r="C109" s="19">
        <v>6575.5</v>
      </c>
      <c r="D109" s="19">
        <v>2108.0545000000002</v>
      </c>
      <c r="E109" s="27">
        <f t="shared" si="2"/>
        <v>32.059227435176034</v>
      </c>
    </row>
    <row r="110" spans="1:5" s="10" customFormat="1" ht="22.5" x14ac:dyDescent="0.2">
      <c r="A110" s="17" t="s">
        <v>76</v>
      </c>
      <c r="B110" s="11" t="s">
        <v>507</v>
      </c>
      <c r="C110" s="19">
        <v>215222.3</v>
      </c>
      <c r="D110" s="19">
        <v>57116.273340000007</v>
      </c>
      <c r="E110" s="27">
        <f t="shared" si="2"/>
        <v>26.538269194223833</v>
      </c>
    </row>
    <row r="111" spans="1:5" s="10" customFormat="1" ht="22.5" x14ac:dyDescent="0.2">
      <c r="A111" s="17" t="s">
        <v>77</v>
      </c>
      <c r="B111" s="11" t="s">
        <v>508</v>
      </c>
      <c r="C111" s="19">
        <v>124800.8</v>
      </c>
      <c r="D111" s="19">
        <v>37543.986340000003</v>
      </c>
      <c r="E111" s="27">
        <f t="shared" si="2"/>
        <v>30.083129547246497</v>
      </c>
    </row>
    <row r="112" spans="1:5" s="10" customFormat="1" ht="33.75" x14ac:dyDescent="0.2">
      <c r="A112" s="17" t="s">
        <v>78</v>
      </c>
      <c r="B112" s="11" t="s">
        <v>509</v>
      </c>
      <c r="C112" s="19">
        <v>47470</v>
      </c>
      <c r="D112" s="19">
        <v>6513.5</v>
      </c>
      <c r="E112" s="27">
        <f t="shared" si="2"/>
        <v>13.721297661681062</v>
      </c>
    </row>
    <row r="113" spans="1:5" s="16" customFormat="1" ht="45" x14ac:dyDescent="0.2">
      <c r="A113" s="17" t="s">
        <v>79</v>
      </c>
      <c r="B113" s="11" t="s">
        <v>510</v>
      </c>
      <c r="C113" s="19">
        <v>47470</v>
      </c>
      <c r="D113" s="19">
        <v>6513.5</v>
      </c>
      <c r="E113" s="27">
        <f t="shared" si="2"/>
        <v>13.721297661681062</v>
      </c>
    </row>
    <row r="114" spans="1:5" s="16" customFormat="1" ht="22.5" x14ac:dyDescent="0.2">
      <c r="A114" s="17" t="s">
        <v>80</v>
      </c>
      <c r="B114" s="11" t="s">
        <v>511</v>
      </c>
      <c r="C114" s="19">
        <v>6463.6</v>
      </c>
      <c r="D114" s="19">
        <v>1907.1769999999999</v>
      </c>
      <c r="E114" s="27">
        <f t="shared" si="2"/>
        <v>29.506420570579863</v>
      </c>
    </row>
    <row r="115" spans="1:5" s="10" customFormat="1" ht="45" x14ac:dyDescent="0.2">
      <c r="A115" s="17" t="s">
        <v>81</v>
      </c>
      <c r="B115" s="11" t="s">
        <v>512</v>
      </c>
      <c r="C115" s="19">
        <v>132.4</v>
      </c>
      <c r="D115" s="19">
        <v>35.1</v>
      </c>
      <c r="E115" s="27">
        <f t="shared" si="2"/>
        <v>26.510574018126889</v>
      </c>
    </row>
    <row r="116" spans="1:5" s="10" customFormat="1" ht="22.5" x14ac:dyDescent="0.2">
      <c r="A116" s="17" t="s">
        <v>82</v>
      </c>
      <c r="B116" s="11" t="s">
        <v>513</v>
      </c>
      <c r="C116" s="19">
        <v>21</v>
      </c>
      <c r="D116" s="19">
        <v>0</v>
      </c>
      <c r="E116" s="27">
        <f t="shared" si="2"/>
        <v>0</v>
      </c>
    </row>
    <row r="117" spans="1:5" s="10" customFormat="1" ht="67.5" x14ac:dyDescent="0.2">
      <c r="A117" s="17" t="s">
        <v>83</v>
      </c>
      <c r="B117" s="11" t="s">
        <v>514</v>
      </c>
      <c r="C117" s="19">
        <v>48</v>
      </c>
      <c r="D117" s="19">
        <v>4</v>
      </c>
      <c r="E117" s="27">
        <f t="shared" si="2"/>
        <v>8.3333333333333321</v>
      </c>
    </row>
    <row r="118" spans="1:5" s="10" customFormat="1" ht="45" x14ac:dyDescent="0.2">
      <c r="A118" s="17" t="s">
        <v>84</v>
      </c>
      <c r="B118" s="11" t="s">
        <v>515</v>
      </c>
      <c r="C118" s="19">
        <v>32063</v>
      </c>
      <c r="D118" s="19">
        <v>10053.985000000001</v>
      </c>
      <c r="E118" s="27">
        <f t="shared" si="2"/>
        <v>31.356969092099931</v>
      </c>
    </row>
    <row r="119" spans="1:5" s="10" customFormat="1" ht="56.25" x14ac:dyDescent="0.2">
      <c r="A119" s="17" t="s">
        <v>85</v>
      </c>
      <c r="B119" s="11" t="s">
        <v>516</v>
      </c>
      <c r="C119" s="19">
        <v>10196.299999999999</v>
      </c>
      <c r="D119" s="19">
        <v>1455.325</v>
      </c>
      <c r="E119" s="27">
        <f t="shared" si="2"/>
        <v>14.273069642909682</v>
      </c>
    </row>
    <row r="120" spans="1:5" s="10" customFormat="1" ht="112.5" x14ac:dyDescent="0.2">
      <c r="A120" s="17" t="s">
        <v>86</v>
      </c>
      <c r="B120" s="11" t="s">
        <v>517</v>
      </c>
      <c r="C120" s="19">
        <v>21866.7</v>
      </c>
      <c r="D120" s="19">
        <v>8598.66</v>
      </c>
      <c r="E120" s="27">
        <f t="shared" si="2"/>
        <v>39.323080300182468</v>
      </c>
    </row>
    <row r="121" spans="1:5" s="10" customFormat="1" ht="22.5" x14ac:dyDescent="0.2">
      <c r="A121" s="17" t="s">
        <v>87</v>
      </c>
      <c r="B121" s="11" t="s">
        <v>518</v>
      </c>
      <c r="C121" s="19">
        <v>30</v>
      </c>
      <c r="D121" s="19">
        <v>35</v>
      </c>
      <c r="E121" s="27">
        <f t="shared" si="2"/>
        <v>116.66666666666667</v>
      </c>
    </row>
    <row r="122" spans="1:5" s="10" customFormat="1" ht="78.75" x14ac:dyDescent="0.2">
      <c r="A122" s="17" t="s">
        <v>1635</v>
      </c>
      <c r="B122" s="11" t="s">
        <v>519</v>
      </c>
      <c r="C122" s="19">
        <v>1.6</v>
      </c>
      <c r="D122" s="19">
        <v>3.4249999999999998</v>
      </c>
      <c r="E122" s="27" t="s">
        <v>1461</v>
      </c>
    </row>
    <row r="123" spans="1:5" s="10" customFormat="1" ht="33.75" x14ac:dyDescent="0.2">
      <c r="A123" s="17" t="s">
        <v>88</v>
      </c>
      <c r="B123" s="11" t="s">
        <v>520</v>
      </c>
      <c r="C123" s="19">
        <v>2190.8000000000002</v>
      </c>
      <c r="D123" s="19">
        <v>932.8</v>
      </c>
      <c r="E123" s="27">
        <f t="shared" si="2"/>
        <v>42.578053679021352</v>
      </c>
    </row>
    <row r="124" spans="1:5" s="10" customFormat="1" ht="56.25" x14ac:dyDescent="0.2">
      <c r="A124" s="17" t="s">
        <v>89</v>
      </c>
      <c r="B124" s="11" t="s">
        <v>521</v>
      </c>
      <c r="C124" s="19">
        <v>1612.8</v>
      </c>
      <c r="D124" s="19">
        <v>603.20000000000005</v>
      </c>
      <c r="E124" s="27">
        <f t="shared" si="2"/>
        <v>37.400793650793659</v>
      </c>
    </row>
    <row r="125" spans="1:5" s="10" customFormat="1" ht="56.25" x14ac:dyDescent="0.2">
      <c r="A125" s="17" t="s">
        <v>90</v>
      </c>
      <c r="B125" s="11" t="s">
        <v>522</v>
      </c>
      <c r="C125" s="19">
        <v>578</v>
      </c>
      <c r="D125" s="19">
        <v>329.6</v>
      </c>
      <c r="E125" s="27">
        <f t="shared" si="2"/>
        <v>57.024221453287204</v>
      </c>
    </row>
    <row r="126" spans="1:5" s="16" customFormat="1" ht="33.75" x14ac:dyDescent="0.2">
      <c r="A126" s="17" t="s">
        <v>1714</v>
      </c>
      <c r="B126" s="11" t="s">
        <v>1771</v>
      </c>
      <c r="C126" s="19">
        <v>0</v>
      </c>
      <c r="D126" s="19">
        <v>2.5</v>
      </c>
      <c r="E126" s="27">
        <v>0</v>
      </c>
    </row>
    <row r="127" spans="1:5" s="10" customFormat="1" ht="22.5" x14ac:dyDescent="0.2">
      <c r="A127" s="17" t="s">
        <v>91</v>
      </c>
      <c r="B127" s="11" t="s">
        <v>523</v>
      </c>
      <c r="C127" s="19">
        <v>12</v>
      </c>
      <c r="D127" s="19">
        <v>3.9</v>
      </c>
      <c r="E127" s="27">
        <f t="shared" si="2"/>
        <v>32.5</v>
      </c>
    </row>
    <row r="128" spans="1:5" s="10" customFormat="1" ht="45" x14ac:dyDescent="0.2">
      <c r="A128" s="17" t="s">
        <v>92</v>
      </c>
      <c r="B128" s="11" t="s">
        <v>524</v>
      </c>
      <c r="C128" s="19">
        <v>776</v>
      </c>
      <c r="D128" s="19">
        <v>-306</v>
      </c>
      <c r="E128" s="27">
        <v>0</v>
      </c>
    </row>
    <row r="129" spans="1:8" s="10" customFormat="1" ht="56.25" x14ac:dyDescent="0.2">
      <c r="A129" s="17" t="s">
        <v>93</v>
      </c>
      <c r="B129" s="11" t="s">
        <v>525</v>
      </c>
      <c r="C129" s="19">
        <v>437.5</v>
      </c>
      <c r="D129" s="19">
        <v>142.5</v>
      </c>
      <c r="E129" s="27">
        <f t="shared" si="2"/>
        <v>32.571428571428577</v>
      </c>
    </row>
    <row r="130" spans="1:8" s="10" customFormat="1" ht="33.75" x14ac:dyDescent="0.2">
      <c r="A130" s="17" t="s">
        <v>94</v>
      </c>
      <c r="B130" s="11" t="s">
        <v>526</v>
      </c>
      <c r="C130" s="19">
        <v>495</v>
      </c>
      <c r="D130" s="19">
        <v>215</v>
      </c>
      <c r="E130" s="27">
        <f t="shared" si="2"/>
        <v>43.43434343434344</v>
      </c>
    </row>
    <row r="131" spans="1:8" s="10" customFormat="1" ht="45" x14ac:dyDescent="0.2">
      <c r="A131" s="17" t="s">
        <v>95</v>
      </c>
      <c r="B131" s="11" t="s">
        <v>527</v>
      </c>
      <c r="C131" s="19">
        <v>280.60000000000002</v>
      </c>
      <c r="D131" s="19">
        <v>29.4</v>
      </c>
      <c r="E131" s="27">
        <f t="shared" si="0"/>
        <v>10.477548111190305</v>
      </c>
    </row>
    <row r="132" spans="1:8" s="10" customFormat="1" ht="21.75" x14ac:dyDescent="0.2">
      <c r="A132" s="24" t="s">
        <v>96</v>
      </c>
      <c r="B132" s="15" t="s">
        <v>528</v>
      </c>
      <c r="C132" s="21">
        <v>87</v>
      </c>
      <c r="D132" s="21">
        <v>-37.053730000000002</v>
      </c>
      <c r="E132" s="20">
        <v>0</v>
      </c>
    </row>
    <row r="133" spans="1:8" s="10" customFormat="1" ht="11.25" x14ac:dyDescent="0.2">
      <c r="A133" s="17" t="s">
        <v>97</v>
      </c>
      <c r="B133" s="11" t="s">
        <v>529</v>
      </c>
      <c r="C133" s="19">
        <v>53</v>
      </c>
      <c r="D133" s="19">
        <v>4.9126400000000006</v>
      </c>
      <c r="E133" s="27">
        <f t="shared" si="0"/>
        <v>9.269132075471699</v>
      </c>
    </row>
    <row r="134" spans="1:8" s="10" customFormat="1" ht="11.25" x14ac:dyDescent="0.2">
      <c r="A134" s="17" t="s">
        <v>98</v>
      </c>
      <c r="B134" s="11" t="s">
        <v>530</v>
      </c>
      <c r="C134" s="19">
        <v>12</v>
      </c>
      <c r="D134" s="19">
        <v>0</v>
      </c>
      <c r="E134" s="27">
        <f t="shared" si="0"/>
        <v>0</v>
      </c>
    </row>
    <row r="135" spans="1:8" s="10" customFormat="1" ht="22.5" x14ac:dyDescent="0.2">
      <c r="A135" s="17" t="s">
        <v>99</v>
      </c>
      <c r="B135" s="11" t="s">
        <v>531</v>
      </c>
      <c r="C135" s="19">
        <v>0</v>
      </c>
      <c r="D135" s="19">
        <v>3.8670000000000003E-2</v>
      </c>
      <c r="E135" s="27">
        <v>0</v>
      </c>
    </row>
    <row r="136" spans="1:8" s="10" customFormat="1" ht="11.25" x14ac:dyDescent="0.2">
      <c r="A136" s="37" t="s">
        <v>100</v>
      </c>
      <c r="B136" s="11" t="s">
        <v>532</v>
      </c>
      <c r="C136" s="19">
        <v>1</v>
      </c>
      <c r="D136" s="19">
        <v>0</v>
      </c>
      <c r="E136" s="27">
        <f t="shared" si="0"/>
        <v>0</v>
      </c>
    </row>
    <row r="137" spans="1:8" s="16" customFormat="1" ht="11.25" x14ac:dyDescent="0.2">
      <c r="A137" s="37" t="s">
        <v>101</v>
      </c>
      <c r="B137" s="36" t="s">
        <v>533</v>
      </c>
      <c r="C137" s="27">
        <v>40</v>
      </c>
      <c r="D137" s="27">
        <v>4.8739699999999999</v>
      </c>
      <c r="E137" s="27">
        <f t="shared" si="0"/>
        <v>12.184925</v>
      </c>
      <c r="F137" s="33"/>
      <c r="G137" s="25"/>
      <c r="H137" s="25"/>
    </row>
    <row r="138" spans="1:8" s="16" customFormat="1" ht="22.5" x14ac:dyDescent="0.2">
      <c r="A138" s="17" t="s">
        <v>102</v>
      </c>
      <c r="B138" s="11" t="s">
        <v>534</v>
      </c>
      <c r="C138" s="19">
        <v>22</v>
      </c>
      <c r="D138" s="19">
        <v>0</v>
      </c>
      <c r="E138" s="27">
        <f t="shared" si="0"/>
        <v>0</v>
      </c>
      <c r="F138" s="33"/>
      <c r="G138" s="28"/>
    </row>
    <row r="139" spans="1:8" s="16" customFormat="1" ht="22.5" x14ac:dyDescent="0.2">
      <c r="A139" s="17" t="s">
        <v>1475</v>
      </c>
      <c r="B139" s="11" t="s">
        <v>1262</v>
      </c>
      <c r="C139" s="19">
        <v>11</v>
      </c>
      <c r="D139" s="19">
        <v>6.04481</v>
      </c>
      <c r="E139" s="27">
        <f t="shared" si="0"/>
        <v>54.952818181818188</v>
      </c>
      <c r="F139" s="40"/>
      <c r="G139" s="28"/>
    </row>
    <row r="140" spans="1:8" s="16" customFormat="1" ht="22.5" x14ac:dyDescent="0.2">
      <c r="A140" s="17" t="s">
        <v>103</v>
      </c>
      <c r="B140" s="11" t="s">
        <v>535</v>
      </c>
      <c r="C140" s="19">
        <v>5</v>
      </c>
      <c r="D140" s="19">
        <v>-1.1715599999999999</v>
      </c>
      <c r="E140" s="27">
        <v>0</v>
      </c>
    </row>
    <row r="141" spans="1:8" s="16" customFormat="1" ht="22.5" x14ac:dyDescent="0.2">
      <c r="A141" s="17" t="s">
        <v>104</v>
      </c>
      <c r="B141" s="11" t="s">
        <v>536</v>
      </c>
      <c r="C141" s="19">
        <v>2</v>
      </c>
      <c r="D141" s="19">
        <v>7.1999999999999994E-4</v>
      </c>
      <c r="E141" s="27">
        <v>0</v>
      </c>
    </row>
    <row r="142" spans="1:8" s="10" customFormat="1" ht="22.5" x14ac:dyDescent="0.2">
      <c r="A142" s="17" t="s">
        <v>105</v>
      </c>
      <c r="B142" s="11" t="s">
        <v>537</v>
      </c>
      <c r="C142" s="19">
        <v>23</v>
      </c>
      <c r="D142" s="19">
        <v>6.9699999999999996E-3</v>
      </c>
      <c r="E142" s="27">
        <v>0</v>
      </c>
    </row>
    <row r="143" spans="1:8" s="10" customFormat="1" ht="11.25" x14ac:dyDescent="0.2">
      <c r="A143" s="17" t="s">
        <v>106</v>
      </c>
      <c r="B143" s="11" t="s">
        <v>538</v>
      </c>
      <c r="C143" s="19">
        <v>23</v>
      </c>
      <c r="D143" s="19">
        <v>6.9699999999999996E-3</v>
      </c>
      <c r="E143" s="27">
        <v>0</v>
      </c>
    </row>
    <row r="144" spans="1:8" s="10" customFormat="1" ht="11.25" x14ac:dyDescent="0.2">
      <c r="A144" s="17" t="s">
        <v>107</v>
      </c>
      <c r="B144" s="11" t="s">
        <v>539</v>
      </c>
      <c r="C144" s="19">
        <v>11</v>
      </c>
      <c r="D144" s="19">
        <v>1.2186600000000001</v>
      </c>
      <c r="E144" s="27">
        <f t="shared" si="0"/>
        <v>11.078727272727274</v>
      </c>
    </row>
    <row r="145" spans="1:5" s="10" customFormat="1" ht="11.25" x14ac:dyDescent="0.2">
      <c r="A145" s="17" t="s">
        <v>1636</v>
      </c>
      <c r="B145" s="11" t="s">
        <v>1670</v>
      </c>
      <c r="C145" s="19">
        <v>0</v>
      </c>
      <c r="D145" s="19">
        <v>0.52972000000000008</v>
      </c>
      <c r="E145" s="27">
        <v>0</v>
      </c>
    </row>
    <row r="146" spans="1:5" s="10" customFormat="1" ht="11.25" x14ac:dyDescent="0.2">
      <c r="A146" s="17" t="s">
        <v>1637</v>
      </c>
      <c r="B146" s="11" t="s">
        <v>1671</v>
      </c>
      <c r="C146" s="19">
        <v>0</v>
      </c>
      <c r="D146" s="19">
        <v>0.52972000000000008</v>
      </c>
      <c r="E146" s="27">
        <v>0</v>
      </c>
    </row>
    <row r="147" spans="1:5" s="10" customFormat="1" ht="33.75" x14ac:dyDescent="0.2">
      <c r="A147" s="17" t="s">
        <v>1638</v>
      </c>
      <c r="B147" s="11" t="s">
        <v>1672</v>
      </c>
      <c r="C147" s="19">
        <v>0</v>
      </c>
      <c r="D147" s="19">
        <v>0.58075999999999994</v>
      </c>
      <c r="E147" s="27">
        <v>0</v>
      </c>
    </row>
    <row r="148" spans="1:5" s="10" customFormat="1" ht="45" x14ac:dyDescent="0.2">
      <c r="A148" s="17" t="s">
        <v>1715</v>
      </c>
      <c r="B148" s="11" t="s">
        <v>1772</v>
      </c>
      <c r="C148" s="19">
        <v>0</v>
      </c>
      <c r="D148" s="19">
        <v>8.5000000000000006E-3</v>
      </c>
      <c r="E148" s="27">
        <v>0</v>
      </c>
    </row>
    <row r="149" spans="1:5" s="10" customFormat="1" ht="45" x14ac:dyDescent="0.2">
      <c r="A149" s="17" t="s">
        <v>1639</v>
      </c>
      <c r="B149" s="11" t="s">
        <v>1673</v>
      </c>
      <c r="C149" s="19">
        <v>0</v>
      </c>
      <c r="D149" s="19">
        <v>0.57225999999999999</v>
      </c>
      <c r="E149" s="27">
        <v>0</v>
      </c>
    </row>
    <row r="150" spans="1:5" s="10" customFormat="1" ht="11.25" x14ac:dyDescent="0.2">
      <c r="A150" s="17" t="s">
        <v>108</v>
      </c>
      <c r="B150" s="11" t="s">
        <v>540</v>
      </c>
      <c r="C150" s="19">
        <v>11</v>
      </c>
      <c r="D150" s="19">
        <v>0.10818000000000001</v>
      </c>
      <c r="E150" s="27">
        <f t="shared" si="0"/>
        <v>0.98345454545454547</v>
      </c>
    </row>
    <row r="151" spans="1:5" s="16" customFormat="1" ht="22.5" x14ac:dyDescent="0.2">
      <c r="A151" s="17" t="s">
        <v>1182</v>
      </c>
      <c r="B151" s="11" t="s">
        <v>1263</v>
      </c>
      <c r="C151" s="19">
        <v>11</v>
      </c>
      <c r="D151" s="19">
        <v>0.10818000000000001</v>
      </c>
      <c r="E151" s="27">
        <f t="shared" si="0"/>
        <v>0.98345454545454547</v>
      </c>
    </row>
    <row r="152" spans="1:5" s="16" customFormat="1" ht="22.5" x14ac:dyDescent="0.2">
      <c r="A152" s="17" t="s">
        <v>1640</v>
      </c>
      <c r="B152" s="11" t="s">
        <v>1674</v>
      </c>
      <c r="C152" s="19">
        <v>0</v>
      </c>
      <c r="D152" s="19">
        <v>-43.192</v>
      </c>
      <c r="E152" s="27">
        <v>0</v>
      </c>
    </row>
    <row r="153" spans="1:5" s="10" customFormat="1" ht="22.5" x14ac:dyDescent="0.2">
      <c r="A153" s="17" t="s">
        <v>1640</v>
      </c>
      <c r="B153" s="11" t="s">
        <v>1675</v>
      </c>
      <c r="C153" s="19">
        <v>0</v>
      </c>
      <c r="D153" s="19">
        <v>-43.192</v>
      </c>
      <c r="E153" s="27">
        <v>0</v>
      </c>
    </row>
    <row r="154" spans="1:5" s="10" customFormat="1" ht="32.25" x14ac:dyDescent="0.2">
      <c r="A154" s="24" t="s">
        <v>109</v>
      </c>
      <c r="B154" s="15" t="s">
        <v>541</v>
      </c>
      <c r="C154" s="21">
        <v>1592875.1946400001</v>
      </c>
      <c r="D154" s="21">
        <v>1056963.09675</v>
      </c>
      <c r="E154" s="20">
        <f t="shared" si="0"/>
        <v>66.355675592580269</v>
      </c>
    </row>
    <row r="155" spans="1:5" s="10" customFormat="1" ht="45" x14ac:dyDescent="0.2">
      <c r="A155" s="17" t="s">
        <v>110</v>
      </c>
      <c r="B155" s="11" t="s">
        <v>542</v>
      </c>
      <c r="C155" s="19">
        <v>3369</v>
      </c>
      <c r="D155" s="19">
        <v>0</v>
      </c>
      <c r="E155" s="27">
        <f t="shared" si="0"/>
        <v>0</v>
      </c>
    </row>
    <row r="156" spans="1:5" s="10" customFormat="1" ht="33.75" x14ac:dyDescent="0.2">
      <c r="A156" s="17" t="s">
        <v>111</v>
      </c>
      <c r="B156" s="11" t="s">
        <v>543</v>
      </c>
      <c r="C156" s="19">
        <v>3369</v>
      </c>
      <c r="D156" s="19">
        <v>0</v>
      </c>
      <c r="E156" s="27">
        <f t="shared" si="0"/>
        <v>0</v>
      </c>
    </row>
    <row r="157" spans="1:5" s="10" customFormat="1" ht="11.25" x14ac:dyDescent="0.2">
      <c r="A157" s="17" t="s">
        <v>1444</v>
      </c>
      <c r="B157" s="11" t="s">
        <v>1450</v>
      </c>
      <c r="C157" s="19">
        <v>223301.6</v>
      </c>
      <c r="D157" s="19">
        <v>615873.32464999997</v>
      </c>
      <c r="E157" s="27" t="s">
        <v>1461</v>
      </c>
    </row>
    <row r="158" spans="1:5" s="10" customFormat="1" ht="33.75" x14ac:dyDescent="0.2">
      <c r="A158" s="17" t="s">
        <v>1445</v>
      </c>
      <c r="B158" s="11" t="s">
        <v>1451</v>
      </c>
      <c r="C158" s="19">
        <v>223301.6</v>
      </c>
      <c r="D158" s="19">
        <v>615873.32464999997</v>
      </c>
      <c r="E158" s="27" t="s">
        <v>1461</v>
      </c>
    </row>
    <row r="159" spans="1:5" s="10" customFormat="1" ht="33.75" x14ac:dyDescent="0.2">
      <c r="A159" s="17" t="s">
        <v>1446</v>
      </c>
      <c r="B159" s="11" t="s">
        <v>1452</v>
      </c>
      <c r="C159" s="19">
        <v>223301.6</v>
      </c>
      <c r="D159" s="19">
        <v>615873.32464999997</v>
      </c>
      <c r="E159" s="27" t="s">
        <v>1461</v>
      </c>
    </row>
    <row r="160" spans="1:5" s="10" customFormat="1" ht="22.5" x14ac:dyDescent="0.2">
      <c r="A160" s="17" t="s">
        <v>112</v>
      </c>
      <c r="B160" s="11" t="s">
        <v>544</v>
      </c>
      <c r="C160" s="19">
        <v>526.1</v>
      </c>
      <c r="D160" s="19">
        <v>0</v>
      </c>
      <c r="E160" s="27">
        <f t="shared" si="0"/>
        <v>0</v>
      </c>
    </row>
    <row r="161" spans="1:8" s="10" customFormat="1" ht="22.5" x14ac:dyDescent="0.2">
      <c r="A161" s="17" t="s">
        <v>113</v>
      </c>
      <c r="B161" s="11" t="s">
        <v>545</v>
      </c>
      <c r="C161" s="19">
        <v>366</v>
      </c>
      <c r="D161" s="19">
        <v>0</v>
      </c>
      <c r="E161" s="27">
        <f t="shared" si="0"/>
        <v>0</v>
      </c>
    </row>
    <row r="162" spans="1:8" s="10" customFormat="1" ht="22.5" x14ac:dyDescent="0.2">
      <c r="A162" s="17" t="s">
        <v>114</v>
      </c>
      <c r="B162" s="11" t="s">
        <v>546</v>
      </c>
      <c r="C162" s="19">
        <v>160.1</v>
      </c>
      <c r="D162" s="19">
        <v>0</v>
      </c>
      <c r="E162" s="27">
        <f t="shared" si="0"/>
        <v>0</v>
      </c>
    </row>
    <row r="163" spans="1:8" s="10" customFormat="1" ht="56.25" x14ac:dyDescent="0.2">
      <c r="A163" s="17" t="s">
        <v>115</v>
      </c>
      <c r="B163" s="11" t="s">
        <v>547</v>
      </c>
      <c r="C163" s="19">
        <v>1261225.1033800002</v>
      </c>
      <c r="D163" s="19">
        <v>405610.36448000005</v>
      </c>
      <c r="E163" s="27">
        <f t="shared" si="0"/>
        <v>32.160029434316762</v>
      </c>
    </row>
    <row r="164" spans="1:8" s="16" customFormat="1" ht="45" x14ac:dyDescent="0.2">
      <c r="A164" s="17" t="s">
        <v>116</v>
      </c>
      <c r="B164" s="11" t="s">
        <v>548</v>
      </c>
      <c r="C164" s="19">
        <v>633211.64</v>
      </c>
      <c r="D164" s="19">
        <v>173107.39762999999</v>
      </c>
      <c r="E164" s="27">
        <f t="shared" si="0"/>
        <v>27.33799991895285</v>
      </c>
    </row>
    <row r="165" spans="1:8" s="10" customFormat="1" ht="45" x14ac:dyDescent="0.2">
      <c r="A165" s="17" t="s">
        <v>117</v>
      </c>
      <c r="B165" s="11" t="s">
        <v>549</v>
      </c>
      <c r="C165" s="19">
        <v>433352.5</v>
      </c>
      <c r="D165" s="19">
        <v>114814.77448000001</v>
      </c>
      <c r="E165" s="27">
        <f t="shared" si="0"/>
        <v>26.494545313572672</v>
      </c>
    </row>
    <row r="166" spans="1:8" s="10" customFormat="1" ht="56.25" x14ac:dyDescent="0.2">
      <c r="A166" s="17" t="s">
        <v>1183</v>
      </c>
      <c r="B166" s="11" t="s">
        <v>1264</v>
      </c>
      <c r="C166" s="19">
        <v>34245.800000000003</v>
      </c>
      <c r="D166" s="19">
        <v>8358.1500699999997</v>
      </c>
      <c r="E166" s="27">
        <f t="shared" si="0"/>
        <v>24.406350764181298</v>
      </c>
    </row>
    <row r="167" spans="1:8" s="16" customFormat="1" ht="56.25" x14ac:dyDescent="0.2">
      <c r="A167" s="17" t="s">
        <v>118</v>
      </c>
      <c r="B167" s="36" t="s">
        <v>550</v>
      </c>
      <c r="C167" s="27">
        <v>85093.64</v>
      </c>
      <c r="D167" s="27">
        <v>22784.707489999997</v>
      </c>
      <c r="E167" s="27">
        <f t="shared" si="0"/>
        <v>26.776040477290664</v>
      </c>
      <c r="F167" s="33"/>
      <c r="G167" s="25"/>
      <c r="H167" s="25"/>
    </row>
    <row r="168" spans="1:8" s="16" customFormat="1" ht="45" x14ac:dyDescent="0.2">
      <c r="A168" s="17" t="s">
        <v>119</v>
      </c>
      <c r="B168" s="11" t="s">
        <v>551</v>
      </c>
      <c r="C168" s="19">
        <v>80519.7</v>
      </c>
      <c r="D168" s="19">
        <v>27149.765589999999</v>
      </c>
      <c r="E168" s="27">
        <f t="shared" si="0"/>
        <v>33.718165355807336</v>
      </c>
      <c r="F168" s="33"/>
      <c r="G168" s="28"/>
    </row>
    <row r="169" spans="1:8" s="16" customFormat="1" ht="45" x14ac:dyDescent="0.2">
      <c r="A169" s="17" t="s">
        <v>120</v>
      </c>
      <c r="B169" s="11" t="s">
        <v>552</v>
      </c>
      <c r="C169" s="19">
        <v>187058.92053999999</v>
      </c>
      <c r="D169" s="19">
        <v>43878.689869999995</v>
      </c>
      <c r="E169" s="27">
        <f t="shared" si="0"/>
        <v>23.457149086144298</v>
      </c>
    </row>
    <row r="170" spans="1:8" s="16" customFormat="1" ht="56.25" x14ac:dyDescent="0.2">
      <c r="A170" s="17" t="s">
        <v>121</v>
      </c>
      <c r="B170" s="11" t="s">
        <v>553</v>
      </c>
      <c r="C170" s="19">
        <v>50907.8</v>
      </c>
      <c r="D170" s="19">
        <v>13940.19527</v>
      </c>
      <c r="E170" s="27">
        <f t="shared" si="0"/>
        <v>27.383220783455581</v>
      </c>
    </row>
    <row r="171" spans="1:8" s="10" customFormat="1" ht="45" x14ac:dyDescent="0.2">
      <c r="A171" s="17" t="s">
        <v>122</v>
      </c>
      <c r="B171" s="11" t="s">
        <v>554</v>
      </c>
      <c r="C171" s="19">
        <v>100632.4</v>
      </c>
      <c r="D171" s="19">
        <v>24329.320609999999</v>
      </c>
      <c r="E171" s="27">
        <f t="shared" si="0"/>
        <v>24.176428873802074</v>
      </c>
    </row>
    <row r="172" spans="1:8" s="10" customFormat="1" ht="45" x14ac:dyDescent="0.2">
      <c r="A172" s="17" t="s">
        <v>1184</v>
      </c>
      <c r="B172" s="11" t="s">
        <v>1265</v>
      </c>
      <c r="C172" s="19">
        <v>4857.8999999999996</v>
      </c>
      <c r="D172" s="19">
        <v>1149.3966399999999</v>
      </c>
      <c r="E172" s="27">
        <f t="shared" si="0"/>
        <v>23.660360237962909</v>
      </c>
    </row>
    <row r="173" spans="1:8" s="10" customFormat="1" ht="45" x14ac:dyDescent="0.2">
      <c r="A173" s="17" t="s">
        <v>123</v>
      </c>
      <c r="B173" s="11" t="s">
        <v>555</v>
      </c>
      <c r="C173" s="19">
        <v>3199.39</v>
      </c>
      <c r="D173" s="19">
        <v>569.13836000000003</v>
      </c>
      <c r="E173" s="27">
        <f t="shared" si="0"/>
        <v>17.788964771409553</v>
      </c>
    </row>
    <row r="174" spans="1:8" s="10" customFormat="1" ht="45" x14ac:dyDescent="0.2">
      <c r="A174" s="17" t="s">
        <v>124</v>
      </c>
      <c r="B174" s="11" t="s">
        <v>556</v>
      </c>
      <c r="C174" s="19">
        <v>10891.15654</v>
      </c>
      <c r="D174" s="19">
        <v>1930.10959</v>
      </c>
      <c r="E174" s="27">
        <f t="shared" si="0"/>
        <v>17.721805603576424</v>
      </c>
    </row>
    <row r="175" spans="1:8" s="10" customFormat="1" ht="45" x14ac:dyDescent="0.2">
      <c r="A175" s="17" t="s">
        <v>125</v>
      </c>
      <c r="B175" s="11" t="s">
        <v>557</v>
      </c>
      <c r="C175" s="19">
        <v>16570.274000000001</v>
      </c>
      <c r="D175" s="19">
        <v>1960.5293999999999</v>
      </c>
      <c r="E175" s="27">
        <f t="shared" si="0"/>
        <v>11.831605198562196</v>
      </c>
    </row>
    <row r="176" spans="1:8" s="10" customFormat="1" ht="56.25" x14ac:dyDescent="0.2">
      <c r="A176" s="17" t="s">
        <v>1185</v>
      </c>
      <c r="B176" s="11" t="s">
        <v>558</v>
      </c>
      <c r="C176" s="19">
        <v>12636.36</v>
      </c>
      <c r="D176" s="19">
        <v>3660.6198999999997</v>
      </c>
      <c r="E176" s="27">
        <f t="shared" si="0"/>
        <v>28.968942796818066</v>
      </c>
    </row>
    <row r="177" spans="1:5" s="10" customFormat="1" ht="45" x14ac:dyDescent="0.2">
      <c r="A177" s="17" t="s">
        <v>126</v>
      </c>
      <c r="B177" s="11" t="s">
        <v>559</v>
      </c>
      <c r="C177" s="19">
        <v>4035.7</v>
      </c>
      <c r="D177" s="19">
        <v>1458.0133799999999</v>
      </c>
      <c r="E177" s="27">
        <f t="shared" si="0"/>
        <v>36.127893054488688</v>
      </c>
    </row>
    <row r="178" spans="1:5" s="10" customFormat="1" ht="45" x14ac:dyDescent="0.2">
      <c r="A178" s="17" t="s">
        <v>127</v>
      </c>
      <c r="B178" s="11" t="s">
        <v>560</v>
      </c>
      <c r="C178" s="19">
        <v>3752.51</v>
      </c>
      <c r="D178" s="19">
        <v>713.47379000000001</v>
      </c>
      <c r="E178" s="27">
        <f t="shared" si="0"/>
        <v>19.013241536997903</v>
      </c>
    </row>
    <row r="179" spans="1:5" s="10" customFormat="1" ht="45" x14ac:dyDescent="0.2">
      <c r="A179" s="17" t="s">
        <v>1186</v>
      </c>
      <c r="B179" s="11" t="s">
        <v>1266</v>
      </c>
      <c r="C179" s="19">
        <v>655.4</v>
      </c>
      <c r="D179" s="19">
        <v>309.90890000000002</v>
      </c>
      <c r="E179" s="27">
        <f t="shared" si="0"/>
        <v>47.285459261519684</v>
      </c>
    </row>
    <row r="180" spans="1:5" s="16" customFormat="1" ht="45" x14ac:dyDescent="0.2">
      <c r="A180" s="17" t="s">
        <v>128</v>
      </c>
      <c r="B180" s="11" t="s">
        <v>561</v>
      </c>
      <c r="C180" s="19">
        <v>2110.5</v>
      </c>
      <c r="D180" s="19">
        <v>454.87384000000003</v>
      </c>
      <c r="E180" s="27">
        <f t="shared" si="0"/>
        <v>21.552894574745324</v>
      </c>
    </row>
    <row r="181" spans="1:5" s="16" customFormat="1" ht="45" x14ac:dyDescent="0.2">
      <c r="A181" s="17" t="s">
        <v>129</v>
      </c>
      <c r="B181" s="11" t="s">
        <v>562</v>
      </c>
      <c r="C181" s="19">
        <v>1917.25</v>
      </c>
      <c r="D181" s="19">
        <v>665.70168999999999</v>
      </c>
      <c r="E181" s="27">
        <f t="shared" si="0"/>
        <v>34.721694614682484</v>
      </c>
    </row>
    <row r="182" spans="1:5" s="10" customFormat="1" ht="45" x14ac:dyDescent="0.2">
      <c r="A182" s="17" t="s">
        <v>130</v>
      </c>
      <c r="B182" s="11" t="s">
        <v>563</v>
      </c>
      <c r="C182" s="19">
        <v>165</v>
      </c>
      <c r="D182" s="19">
        <v>58.648300000000006</v>
      </c>
      <c r="E182" s="27">
        <f t="shared" si="0"/>
        <v>35.544424242424242</v>
      </c>
    </row>
    <row r="183" spans="1:5" s="10" customFormat="1" ht="22.5" x14ac:dyDescent="0.2">
      <c r="A183" s="17" t="s">
        <v>131</v>
      </c>
      <c r="B183" s="11" t="s">
        <v>564</v>
      </c>
      <c r="C183" s="19">
        <v>407005.58283999999</v>
      </c>
      <c r="D183" s="19">
        <v>177613.87887000002</v>
      </c>
      <c r="E183" s="27">
        <f t="shared" si="0"/>
        <v>43.639175077316494</v>
      </c>
    </row>
    <row r="184" spans="1:5" s="10" customFormat="1" ht="22.5" x14ac:dyDescent="0.2">
      <c r="A184" s="17" t="s">
        <v>132</v>
      </c>
      <c r="B184" s="11" t="s">
        <v>565</v>
      </c>
      <c r="C184" s="19">
        <v>14345</v>
      </c>
      <c r="D184" s="19">
        <v>16151.07343</v>
      </c>
      <c r="E184" s="27">
        <f t="shared" si="0"/>
        <v>112.59026441268736</v>
      </c>
    </row>
    <row r="185" spans="1:5" s="10" customFormat="1" ht="22.5" x14ac:dyDescent="0.2">
      <c r="A185" s="17" t="s">
        <v>133</v>
      </c>
      <c r="B185" s="11" t="s">
        <v>566</v>
      </c>
      <c r="C185" s="19">
        <v>340493.94</v>
      </c>
      <c r="D185" s="19">
        <v>139806.86846999999</v>
      </c>
      <c r="E185" s="27">
        <f t="shared" si="0"/>
        <v>41.060016654040886</v>
      </c>
    </row>
    <row r="186" spans="1:5" s="10" customFormat="1" ht="22.5" x14ac:dyDescent="0.2">
      <c r="A186" s="17" t="s">
        <v>1187</v>
      </c>
      <c r="B186" s="11" t="s">
        <v>1267</v>
      </c>
      <c r="C186" s="19">
        <v>15566.9</v>
      </c>
      <c r="D186" s="19">
        <v>5613.2738399999998</v>
      </c>
      <c r="E186" s="27">
        <f t="shared" si="0"/>
        <v>36.059034489847051</v>
      </c>
    </row>
    <row r="187" spans="1:5" s="10" customFormat="1" ht="22.5" x14ac:dyDescent="0.2">
      <c r="A187" s="17" t="s">
        <v>134</v>
      </c>
      <c r="B187" s="11" t="s">
        <v>567</v>
      </c>
      <c r="C187" s="19">
        <v>13007.7</v>
      </c>
      <c r="D187" s="19">
        <v>3624.2874900000002</v>
      </c>
      <c r="E187" s="27">
        <f t="shared" si="0"/>
        <v>27.862631287621948</v>
      </c>
    </row>
    <row r="188" spans="1:5" s="10" customFormat="1" ht="22.5" x14ac:dyDescent="0.2">
      <c r="A188" s="17" t="s">
        <v>135</v>
      </c>
      <c r="B188" s="11" t="s">
        <v>568</v>
      </c>
      <c r="C188" s="19">
        <v>6725.5398399999995</v>
      </c>
      <c r="D188" s="19">
        <v>2402.5102400000001</v>
      </c>
      <c r="E188" s="27">
        <f t="shared" si="0"/>
        <v>35.722191781708339</v>
      </c>
    </row>
    <row r="189" spans="1:5" s="10" customFormat="1" ht="22.5" x14ac:dyDescent="0.2">
      <c r="A189" s="17" t="s">
        <v>136</v>
      </c>
      <c r="B189" s="11" t="s">
        <v>569</v>
      </c>
      <c r="C189" s="19">
        <v>16866.503000000001</v>
      </c>
      <c r="D189" s="19">
        <v>10015.865400000001</v>
      </c>
      <c r="E189" s="27">
        <f t="shared" si="0"/>
        <v>59.383177413836172</v>
      </c>
    </row>
    <row r="190" spans="1:5" s="10" customFormat="1" ht="33.75" x14ac:dyDescent="0.2">
      <c r="A190" s="17" t="s">
        <v>137</v>
      </c>
      <c r="B190" s="11" t="s">
        <v>570</v>
      </c>
      <c r="C190" s="19">
        <v>21163</v>
      </c>
      <c r="D190" s="19">
        <v>7336.6504999999997</v>
      </c>
      <c r="E190" s="27">
        <f t="shared" si="0"/>
        <v>34.667346311959548</v>
      </c>
    </row>
    <row r="191" spans="1:5" s="10" customFormat="1" ht="45" x14ac:dyDescent="0.2">
      <c r="A191" s="17" t="s">
        <v>138</v>
      </c>
      <c r="B191" s="11" t="s">
        <v>571</v>
      </c>
      <c r="C191" s="19">
        <v>21163</v>
      </c>
      <c r="D191" s="19">
        <v>7336.6504999999997</v>
      </c>
      <c r="E191" s="27">
        <f t="shared" si="0"/>
        <v>34.667346311959548</v>
      </c>
    </row>
    <row r="192" spans="1:5" s="10" customFormat="1" ht="78.75" x14ac:dyDescent="0.2">
      <c r="A192" s="17" t="s">
        <v>139</v>
      </c>
      <c r="B192" s="11" t="s">
        <v>572</v>
      </c>
      <c r="C192" s="19">
        <v>149.6</v>
      </c>
      <c r="D192" s="19">
        <v>13.127709999999999</v>
      </c>
      <c r="E192" s="27">
        <f t="shared" si="0"/>
        <v>8.7752072192513371</v>
      </c>
    </row>
    <row r="193" spans="1:8" s="16" customFormat="1" ht="33.75" x14ac:dyDescent="0.2">
      <c r="A193" s="17" t="s">
        <v>140</v>
      </c>
      <c r="B193" s="11" t="s">
        <v>573</v>
      </c>
      <c r="C193" s="19">
        <v>960.5</v>
      </c>
      <c r="D193" s="19">
        <v>181.17920000000001</v>
      </c>
      <c r="E193" s="27">
        <f t="shared" si="0"/>
        <v>18.863008849557524</v>
      </c>
    </row>
    <row r="194" spans="1:8" s="10" customFormat="1" ht="22.5" x14ac:dyDescent="0.2">
      <c r="A194" s="17" t="s">
        <v>141</v>
      </c>
      <c r="B194" s="11" t="s">
        <v>574</v>
      </c>
      <c r="C194" s="19">
        <v>691.9</v>
      </c>
      <c r="D194" s="19">
        <v>127.05333</v>
      </c>
      <c r="E194" s="27">
        <f t="shared" si="0"/>
        <v>18.36296141060847</v>
      </c>
    </row>
    <row r="195" spans="1:8" s="10" customFormat="1" ht="67.5" x14ac:dyDescent="0.2">
      <c r="A195" s="17" t="s">
        <v>142</v>
      </c>
      <c r="B195" s="11" t="s">
        <v>575</v>
      </c>
      <c r="C195" s="19">
        <v>689.6</v>
      </c>
      <c r="D195" s="19">
        <v>113.65941000000001</v>
      </c>
      <c r="E195" s="27">
        <f t="shared" si="0"/>
        <v>16.481933004640371</v>
      </c>
    </row>
    <row r="196" spans="1:8" s="10" customFormat="1" ht="67.5" x14ac:dyDescent="0.2">
      <c r="A196" s="17" t="s">
        <v>1641</v>
      </c>
      <c r="B196" s="11" t="s">
        <v>1676</v>
      </c>
      <c r="C196" s="19">
        <v>0</v>
      </c>
      <c r="D196" s="19">
        <v>11.10676</v>
      </c>
      <c r="E196" s="27">
        <v>0</v>
      </c>
    </row>
    <row r="197" spans="1:8" s="10" customFormat="1" ht="67.5" x14ac:dyDescent="0.2">
      <c r="A197" s="17" t="s">
        <v>1716</v>
      </c>
      <c r="B197" s="11" t="s">
        <v>1773</v>
      </c>
      <c r="C197" s="19">
        <v>0</v>
      </c>
      <c r="D197" s="19">
        <v>2E-3</v>
      </c>
      <c r="E197" s="27">
        <v>0</v>
      </c>
    </row>
    <row r="198" spans="1:8" s="10" customFormat="1" ht="67.5" x14ac:dyDescent="0.2">
      <c r="A198" s="17" t="s">
        <v>143</v>
      </c>
      <c r="B198" s="11" t="s">
        <v>576</v>
      </c>
      <c r="C198" s="19">
        <v>2.2999999999999998</v>
      </c>
      <c r="D198" s="19">
        <v>2.2851599999999999</v>
      </c>
      <c r="E198" s="27">
        <f t="shared" si="0"/>
        <v>99.354782608695658</v>
      </c>
    </row>
    <row r="199" spans="1:8" s="16" customFormat="1" ht="22.5" x14ac:dyDescent="0.2">
      <c r="A199" s="17" t="s">
        <v>144</v>
      </c>
      <c r="B199" s="11" t="s">
        <v>577</v>
      </c>
      <c r="C199" s="19">
        <v>268.60000000000002</v>
      </c>
      <c r="D199" s="19">
        <v>54.125870000000006</v>
      </c>
      <c r="E199" s="27">
        <f t="shared" si="0"/>
        <v>20.151105733432615</v>
      </c>
    </row>
    <row r="200" spans="1:8" s="10" customFormat="1" ht="67.5" x14ac:dyDescent="0.2">
      <c r="A200" s="17" t="s">
        <v>145</v>
      </c>
      <c r="B200" s="11" t="s">
        <v>578</v>
      </c>
      <c r="C200" s="19">
        <v>77.599999999999994</v>
      </c>
      <c r="D200" s="19">
        <v>26.579069999999998</v>
      </c>
      <c r="E200" s="27">
        <f t="shared" si="0"/>
        <v>34.251378865979383</v>
      </c>
    </row>
    <row r="201" spans="1:8" s="10" customFormat="1" ht="56.25" x14ac:dyDescent="0.2">
      <c r="A201" s="17" t="s">
        <v>146</v>
      </c>
      <c r="B201" s="11" t="s">
        <v>579</v>
      </c>
      <c r="C201" s="19">
        <v>191</v>
      </c>
      <c r="D201" s="19">
        <v>27.546799999999998</v>
      </c>
      <c r="E201" s="27">
        <f t="shared" si="0"/>
        <v>14.42240837696335</v>
      </c>
    </row>
    <row r="202" spans="1:8" s="10" customFormat="1" ht="11.25" x14ac:dyDescent="0.2">
      <c r="A202" s="17" t="s">
        <v>147</v>
      </c>
      <c r="B202" s="11" t="s">
        <v>580</v>
      </c>
      <c r="C202" s="19">
        <v>18273</v>
      </c>
      <c r="D202" s="19">
        <v>8733.8230000000003</v>
      </c>
      <c r="E202" s="27">
        <f t="shared" si="0"/>
        <v>47.796327915503753</v>
      </c>
    </row>
    <row r="203" spans="1:8" s="10" customFormat="1" ht="33.75" x14ac:dyDescent="0.2">
      <c r="A203" s="17" t="s">
        <v>148</v>
      </c>
      <c r="B203" s="11" t="s">
        <v>581</v>
      </c>
      <c r="C203" s="19">
        <v>18273</v>
      </c>
      <c r="D203" s="19">
        <v>8733.8230000000003</v>
      </c>
      <c r="E203" s="27">
        <f t="shared" si="0"/>
        <v>47.796327915503753</v>
      </c>
    </row>
    <row r="204" spans="1:8" s="10" customFormat="1" ht="33.75" x14ac:dyDescent="0.2">
      <c r="A204" s="17" t="s">
        <v>149</v>
      </c>
      <c r="B204" s="11" t="s">
        <v>582</v>
      </c>
      <c r="C204" s="19">
        <v>1505.6</v>
      </c>
      <c r="D204" s="19">
        <v>2573.7299900000003</v>
      </c>
      <c r="E204" s="27">
        <f t="shared" si="0"/>
        <v>170.94380911264614</v>
      </c>
    </row>
    <row r="205" spans="1:8" s="10" customFormat="1" ht="33.75" x14ac:dyDescent="0.2">
      <c r="A205" s="17" t="s">
        <v>150</v>
      </c>
      <c r="B205" s="11" t="s">
        <v>583</v>
      </c>
      <c r="C205" s="19">
        <v>7691.2</v>
      </c>
      <c r="D205" s="19">
        <v>1451.3329799999999</v>
      </c>
      <c r="E205" s="27">
        <f t="shared" si="0"/>
        <v>18.870046026627836</v>
      </c>
    </row>
    <row r="206" spans="1:8" s="10" customFormat="1" ht="33.75" x14ac:dyDescent="0.2">
      <c r="A206" s="17" t="s">
        <v>1188</v>
      </c>
      <c r="B206" s="11" t="s">
        <v>1268</v>
      </c>
      <c r="C206" s="19">
        <v>1846.5</v>
      </c>
      <c r="D206" s="19">
        <v>1006.32844</v>
      </c>
      <c r="E206" s="27">
        <f t="shared" si="0"/>
        <v>54.499238559436769</v>
      </c>
    </row>
    <row r="207" spans="1:8" s="10" customFormat="1" ht="33.75" x14ac:dyDescent="0.2">
      <c r="A207" s="37" t="s">
        <v>151</v>
      </c>
      <c r="B207" s="11" t="s">
        <v>584</v>
      </c>
      <c r="C207" s="19">
        <v>5165.8999999999996</v>
      </c>
      <c r="D207" s="19">
        <v>3296.5476100000001</v>
      </c>
      <c r="E207" s="27">
        <f t="shared" si="0"/>
        <v>63.813616407595973</v>
      </c>
    </row>
    <row r="208" spans="1:8" s="16" customFormat="1" ht="33.75" x14ac:dyDescent="0.2">
      <c r="A208" s="39" t="s">
        <v>152</v>
      </c>
      <c r="B208" s="36" t="s">
        <v>585</v>
      </c>
      <c r="C208" s="27">
        <v>1190.0999999999999</v>
      </c>
      <c r="D208" s="27">
        <v>0.02</v>
      </c>
      <c r="E208" s="27">
        <v>0</v>
      </c>
      <c r="F208" s="33"/>
      <c r="G208" s="25"/>
      <c r="H208" s="25"/>
    </row>
    <row r="209" spans="1:7" s="16" customFormat="1" ht="33.75" x14ac:dyDescent="0.2">
      <c r="A209" s="17" t="s">
        <v>153</v>
      </c>
      <c r="B209" s="11" t="s">
        <v>586</v>
      </c>
      <c r="C209" s="19">
        <v>873.7</v>
      </c>
      <c r="D209" s="19">
        <v>405.86397999999997</v>
      </c>
      <c r="E209" s="27">
        <f t="shared" si="0"/>
        <v>46.453471443287164</v>
      </c>
      <c r="F209" s="33"/>
      <c r="G209" s="28"/>
    </row>
    <row r="210" spans="1:7" s="16" customFormat="1" ht="56.25" x14ac:dyDescent="0.2">
      <c r="A210" s="17" t="s">
        <v>154</v>
      </c>
      <c r="B210" s="11" t="s">
        <v>587</v>
      </c>
      <c r="C210" s="19">
        <v>85219.891260000004</v>
      </c>
      <c r="D210" s="19">
        <v>26564.405420000003</v>
      </c>
      <c r="E210" s="27">
        <f t="shared" si="0"/>
        <v>31.171602107486663</v>
      </c>
    </row>
    <row r="211" spans="1:7" s="16" customFormat="1" ht="22.5" x14ac:dyDescent="0.2">
      <c r="A211" s="17" t="s">
        <v>1717</v>
      </c>
      <c r="B211" s="11" t="s">
        <v>1774</v>
      </c>
      <c r="C211" s="19">
        <v>0</v>
      </c>
      <c r="D211" s="19">
        <v>111.395</v>
      </c>
      <c r="E211" s="27">
        <v>0</v>
      </c>
    </row>
    <row r="212" spans="1:7" s="10" customFormat="1" ht="22.5" x14ac:dyDescent="0.2">
      <c r="A212" s="17" t="s">
        <v>1718</v>
      </c>
      <c r="B212" s="11" t="s">
        <v>1775</v>
      </c>
      <c r="C212" s="19">
        <v>0</v>
      </c>
      <c r="D212" s="19">
        <v>111.395</v>
      </c>
      <c r="E212" s="27">
        <v>0</v>
      </c>
    </row>
    <row r="213" spans="1:7" s="10" customFormat="1" ht="56.25" x14ac:dyDescent="0.2">
      <c r="A213" s="17" t="s">
        <v>155</v>
      </c>
      <c r="B213" s="11" t="s">
        <v>588</v>
      </c>
      <c r="C213" s="19">
        <v>56692.311270000006</v>
      </c>
      <c r="D213" s="19">
        <v>17265.99352</v>
      </c>
      <c r="E213" s="27">
        <f t="shared" si="0"/>
        <v>30.455617584137347</v>
      </c>
    </row>
    <row r="214" spans="1:7" s="10" customFormat="1" ht="56.25" x14ac:dyDescent="0.2">
      <c r="A214" s="17" t="s">
        <v>156</v>
      </c>
      <c r="B214" s="11" t="s">
        <v>589</v>
      </c>
      <c r="C214" s="19">
        <v>405.9</v>
      </c>
      <c r="D214" s="19">
        <v>128.14588000000001</v>
      </c>
      <c r="E214" s="27">
        <f t="shared" si="0"/>
        <v>31.570800689825084</v>
      </c>
    </row>
    <row r="215" spans="1:7" s="10" customFormat="1" ht="45" x14ac:dyDescent="0.2">
      <c r="A215" s="17" t="s">
        <v>157</v>
      </c>
      <c r="B215" s="11" t="s">
        <v>590</v>
      </c>
      <c r="C215" s="19">
        <v>34276.769999999997</v>
      </c>
      <c r="D215" s="19">
        <v>10925.392619999999</v>
      </c>
      <c r="E215" s="27">
        <f t="shared" si="0"/>
        <v>31.874043616128354</v>
      </c>
    </row>
    <row r="216" spans="1:7" s="10" customFormat="1" ht="45" x14ac:dyDescent="0.2">
      <c r="A216" s="17" t="s">
        <v>1189</v>
      </c>
      <c r="B216" s="11" t="s">
        <v>1269</v>
      </c>
      <c r="C216" s="19">
        <v>4361.6000000000004</v>
      </c>
      <c r="D216" s="19">
        <v>1011.24604</v>
      </c>
      <c r="E216" s="27">
        <f t="shared" si="0"/>
        <v>23.185208180484224</v>
      </c>
    </row>
    <row r="217" spans="1:7" s="10" customFormat="1" ht="45" x14ac:dyDescent="0.2">
      <c r="A217" s="17" t="s">
        <v>158</v>
      </c>
      <c r="B217" s="11" t="s">
        <v>591</v>
      </c>
      <c r="C217" s="19">
        <v>1990</v>
      </c>
      <c r="D217" s="19">
        <v>412.66415999999998</v>
      </c>
      <c r="E217" s="27">
        <f t="shared" si="0"/>
        <v>20.736892462311555</v>
      </c>
    </row>
    <row r="218" spans="1:7" s="10" customFormat="1" ht="45" x14ac:dyDescent="0.2">
      <c r="A218" s="17" t="s">
        <v>159</v>
      </c>
      <c r="B218" s="11" t="s">
        <v>592</v>
      </c>
      <c r="C218" s="19">
        <v>3946.9412699999998</v>
      </c>
      <c r="D218" s="19">
        <v>949.15201999999999</v>
      </c>
      <c r="E218" s="27">
        <f t="shared" si="0"/>
        <v>24.04778675614801</v>
      </c>
    </row>
    <row r="219" spans="1:7" s="10" customFormat="1" ht="45" x14ac:dyDescent="0.2">
      <c r="A219" s="17" t="s">
        <v>160</v>
      </c>
      <c r="B219" s="11" t="s">
        <v>593</v>
      </c>
      <c r="C219" s="19">
        <v>11711.1</v>
      </c>
      <c r="D219" s="19">
        <v>3839.3927999999996</v>
      </c>
      <c r="E219" s="27">
        <f t="shared" si="0"/>
        <v>32.784220098880546</v>
      </c>
    </row>
    <row r="220" spans="1:7" s="10" customFormat="1" ht="67.5" x14ac:dyDescent="0.2">
      <c r="A220" s="17" t="s">
        <v>1190</v>
      </c>
      <c r="B220" s="11" t="s">
        <v>1270</v>
      </c>
      <c r="C220" s="19">
        <v>28527.579989999998</v>
      </c>
      <c r="D220" s="19">
        <v>9187.0169000000005</v>
      </c>
      <c r="E220" s="27">
        <f t="shared" si="0"/>
        <v>32.203982613388163</v>
      </c>
    </row>
    <row r="221" spans="1:7" s="16" customFormat="1" ht="67.5" x14ac:dyDescent="0.2">
      <c r="A221" s="17" t="s">
        <v>1191</v>
      </c>
      <c r="B221" s="11" t="s">
        <v>1271</v>
      </c>
      <c r="C221" s="19">
        <v>26765.209989999999</v>
      </c>
      <c r="D221" s="19">
        <v>8661.7735199999988</v>
      </c>
      <c r="E221" s="27">
        <f t="shared" si="0"/>
        <v>32.362060761847957</v>
      </c>
    </row>
    <row r="222" spans="1:7" s="16" customFormat="1" ht="67.5" x14ac:dyDescent="0.2">
      <c r="A222" s="17" t="s">
        <v>1192</v>
      </c>
      <c r="B222" s="11" t="s">
        <v>1272</v>
      </c>
      <c r="C222" s="19">
        <v>439.15</v>
      </c>
      <c r="D222" s="19">
        <v>10.72578</v>
      </c>
      <c r="E222" s="27">
        <f t="shared" si="0"/>
        <v>2.4423955368325179</v>
      </c>
    </row>
    <row r="223" spans="1:7" s="10" customFormat="1" ht="67.5" x14ac:dyDescent="0.2">
      <c r="A223" s="17" t="s">
        <v>1193</v>
      </c>
      <c r="B223" s="11" t="s">
        <v>1273</v>
      </c>
      <c r="C223" s="19">
        <v>27.6</v>
      </c>
      <c r="D223" s="19">
        <v>16.896000000000001</v>
      </c>
      <c r="E223" s="27">
        <f t="shared" si="0"/>
        <v>61.217391304347821</v>
      </c>
    </row>
    <row r="224" spans="1:7" s="10" customFormat="1" ht="67.5" x14ac:dyDescent="0.2">
      <c r="A224" s="17" t="s">
        <v>1194</v>
      </c>
      <c r="B224" s="11" t="s">
        <v>1274</v>
      </c>
      <c r="C224" s="19">
        <v>899.32</v>
      </c>
      <c r="D224" s="19">
        <v>431.58790999999997</v>
      </c>
      <c r="E224" s="27">
        <f t="shared" si="0"/>
        <v>47.990471689721112</v>
      </c>
    </row>
    <row r="225" spans="1:5" s="10" customFormat="1" ht="67.5" x14ac:dyDescent="0.2">
      <c r="A225" s="17" t="s">
        <v>1195</v>
      </c>
      <c r="B225" s="11" t="s">
        <v>1275</v>
      </c>
      <c r="C225" s="19">
        <v>396.3</v>
      </c>
      <c r="D225" s="19">
        <v>66.033690000000007</v>
      </c>
      <c r="E225" s="27">
        <f t="shared" si="0"/>
        <v>16.662551097653296</v>
      </c>
    </row>
    <row r="226" spans="1:5" s="10" customFormat="1" ht="11.25" x14ac:dyDescent="0.2">
      <c r="A226" s="24" t="s">
        <v>161</v>
      </c>
      <c r="B226" s="15" t="s">
        <v>594</v>
      </c>
      <c r="C226" s="21">
        <v>696143.5</v>
      </c>
      <c r="D226" s="21">
        <v>237963.32637999998</v>
      </c>
      <c r="E226" s="20">
        <f t="shared" si="0"/>
        <v>34.183085294914051</v>
      </c>
    </row>
    <row r="227" spans="1:5" s="10" customFormat="1" ht="11.25" x14ac:dyDescent="0.2">
      <c r="A227" s="17" t="s">
        <v>162</v>
      </c>
      <c r="B227" s="11" t="s">
        <v>595</v>
      </c>
      <c r="C227" s="19">
        <v>62534.400000000001</v>
      </c>
      <c r="D227" s="19">
        <v>31769.756710000001</v>
      </c>
      <c r="E227" s="27">
        <f t="shared" si="0"/>
        <v>50.803648407916278</v>
      </c>
    </row>
    <row r="228" spans="1:5" s="10" customFormat="1" ht="22.5" x14ac:dyDescent="0.2">
      <c r="A228" s="17" t="s">
        <v>1476</v>
      </c>
      <c r="B228" s="11" t="s">
        <v>596</v>
      </c>
      <c r="C228" s="19">
        <v>10154.5</v>
      </c>
      <c r="D228" s="19">
        <v>6295.1574800000008</v>
      </c>
      <c r="E228" s="27">
        <f t="shared" si="0"/>
        <v>61.993771037471078</v>
      </c>
    </row>
    <row r="229" spans="1:5" s="10" customFormat="1" ht="11.25" x14ac:dyDescent="0.2">
      <c r="A229" s="17" t="s">
        <v>163</v>
      </c>
      <c r="B229" s="11" t="s">
        <v>597</v>
      </c>
      <c r="C229" s="19">
        <v>9076.7999999999993</v>
      </c>
      <c r="D229" s="19">
        <v>6698.6368499999999</v>
      </c>
      <c r="E229" s="27">
        <f t="shared" si="0"/>
        <v>73.799542239555791</v>
      </c>
    </row>
    <row r="230" spans="1:5" s="10" customFormat="1" ht="11.25" x14ac:dyDescent="0.2">
      <c r="A230" s="17" t="s">
        <v>164</v>
      </c>
      <c r="B230" s="11" t="s">
        <v>598</v>
      </c>
      <c r="C230" s="19">
        <v>43303.1</v>
      </c>
      <c r="D230" s="19">
        <v>18774.22179</v>
      </c>
      <c r="E230" s="27">
        <f t="shared" ref="E230:E289" si="3">D230/C230*100</f>
        <v>43.355375919968779</v>
      </c>
    </row>
    <row r="231" spans="1:5" s="10" customFormat="1" ht="11.25" x14ac:dyDescent="0.2">
      <c r="A231" s="17" t="s">
        <v>165</v>
      </c>
      <c r="B231" s="11" t="s">
        <v>599</v>
      </c>
      <c r="C231" s="19">
        <v>29170.6</v>
      </c>
      <c r="D231" s="19">
        <v>18330.398940000003</v>
      </c>
      <c r="E231" s="27">
        <f t="shared" si="3"/>
        <v>62.838607844884933</v>
      </c>
    </row>
    <row r="232" spans="1:5" s="10" customFormat="1" ht="11.25" x14ac:dyDescent="0.2">
      <c r="A232" s="17" t="s">
        <v>166</v>
      </c>
      <c r="B232" s="11" t="s">
        <v>600</v>
      </c>
      <c r="C232" s="19">
        <v>14132.5</v>
      </c>
      <c r="D232" s="19">
        <v>443.82284999999996</v>
      </c>
      <c r="E232" s="27">
        <f t="shared" si="3"/>
        <v>3.140441181673447</v>
      </c>
    </row>
    <row r="233" spans="1:5" s="10" customFormat="1" ht="22.5" x14ac:dyDescent="0.2">
      <c r="A233" s="17" t="s">
        <v>1719</v>
      </c>
      <c r="B233" s="11" t="s">
        <v>1776</v>
      </c>
      <c r="C233" s="19">
        <v>0</v>
      </c>
      <c r="D233" s="19">
        <v>1.7405899999999999</v>
      </c>
      <c r="E233" s="27">
        <v>0</v>
      </c>
    </row>
    <row r="234" spans="1:5" s="10" customFormat="1" ht="11.25" x14ac:dyDescent="0.2">
      <c r="A234" s="17" t="s">
        <v>167</v>
      </c>
      <c r="B234" s="11" t="s">
        <v>601</v>
      </c>
      <c r="C234" s="19">
        <v>32757.7</v>
      </c>
      <c r="D234" s="19">
        <v>337.95072999999996</v>
      </c>
      <c r="E234" s="27">
        <f t="shared" si="3"/>
        <v>1.0316680658287973</v>
      </c>
    </row>
    <row r="235" spans="1:5" s="10" customFormat="1" ht="33.75" x14ac:dyDescent="0.2">
      <c r="A235" s="17" t="s">
        <v>168</v>
      </c>
      <c r="B235" s="11" t="s">
        <v>602</v>
      </c>
      <c r="C235" s="19">
        <v>32103.7</v>
      </c>
      <c r="D235" s="19">
        <v>94.512</v>
      </c>
      <c r="E235" s="27">
        <f t="shared" si="3"/>
        <v>0.29439597304983534</v>
      </c>
    </row>
    <row r="236" spans="1:5" s="10" customFormat="1" ht="33.75" x14ac:dyDescent="0.2">
      <c r="A236" s="17" t="s">
        <v>169</v>
      </c>
      <c r="B236" s="11" t="s">
        <v>603</v>
      </c>
      <c r="C236" s="19">
        <v>32103.7</v>
      </c>
      <c r="D236" s="19">
        <v>94.512</v>
      </c>
      <c r="E236" s="27">
        <f t="shared" si="3"/>
        <v>0.29439597304983534</v>
      </c>
    </row>
    <row r="237" spans="1:5" s="16" customFormat="1" ht="22.5" x14ac:dyDescent="0.2">
      <c r="A237" s="17" t="s">
        <v>170</v>
      </c>
      <c r="B237" s="11" t="s">
        <v>604</v>
      </c>
      <c r="C237" s="19">
        <v>49</v>
      </c>
      <c r="D237" s="19">
        <v>68.438729999999993</v>
      </c>
      <c r="E237" s="27">
        <f t="shared" si="3"/>
        <v>139.6708775510204</v>
      </c>
    </row>
    <row r="238" spans="1:5" s="10" customFormat="1" ht="33.75" x14ac:dyDescent="0.2">
      <c r="A238" s="17" t="s">
        <v>1196</v>
      </c>
      <c r="B238" s="11" t="s">
        <v>605</v>
      </c>
      <c r="C238" s="19">
        <v>485</v>
      </c>
      <c r="D238" s="19">
        <v>0</v>
      </c>
      <c r="E238" s="27">
        <f t="shared" si="3"/>
        <v>0</v>
      </c>
    </row>
    <row r="239" spans="1:5" s="10" customFormat="1" ht="78.75" x14ac:dyDescent="0.2">
      <c r="A239" s="17" t="s">
        <v>1197</v>
      </c>
      <c r="B239" s="11" t="s">
        <v>606</v>
      </c>
      <c r="C239" s="19">
        <v>485</v>
      </c>
      <c r="D239" s="19">
        <v>0</v>
      </c>
      <c r="E239" s="27">
        <f t="shared" si="3"/>
        <v>0</v>
      </c>
    </row>
    <row r="240" spans="1:5" s="10" customFormat="1" ht="22.5" x14ac:dyDescent="0.2">
      <c r="A240" s="17" t="s">
        <v>171</v>
      </c>
      <c r="B240" s="11" t="s">
        <v>607</v>
      </c>
      <c r="C240" s="19">
        <v>120</v>
      </c>
      <c r="D240" s="19">
        <v>175</v>
      </c>
      <c r="E240" s="27">
        <f t="shared" si="3"/>
        <v>145.83333333333331</v>
      </c>
    </row>
    <row r="241" spans="1:5" s="10" customFormat="1" ht="22.5" x14ac:dyDescent="0.2">
      <c r="A241" s="17" t="s">
        <v>172</v>
      </c>
      <c r="B241" s="11" t="s">
        <v>608</v>
      </c>
      <c r="C241" s="19">
        <v>120</v>
      </c>
      <c r="D241" s="19">
        <v>175</v>
      </c>
      <c r="E241" s="27">
        <f t="shared" si="3"/>
        <v>145.83333333333331</v>
      </c>
    </row>
    <row r="242" spans="1:5" s="16" customFormat="1" ht="11.25" x14ac:dyDescent="0.2">
      <c r="A242" s="17" t="s">
        <v>173</v>
      </c>
      <c r="B242" s="11" t="s">
        <v>609</v>
      </c>
      <c r="C242" s="19">
        <v>600851.4</v>
      </c>
      <c r="D242" s="19">
        <v>205855.61893999999</v>
      </c>
      <c r="E242" s="27">
        <f t="shared" si="3"/>
        <v>34.260653955370657</v>
      </c>
    </row>
    <row r="243" spans="1:5" s="10" customFormat="1" ht="11.25" x14ac:dyDescent="0.2">
      <c r="A243" s="17" t="s">
        <v>174</v>
      </c>
      <c r="B243" s="11" t="s">
        <v>610</v>
      </c>
      <c r="C243" s="19">
        <v>600851.4</v>
      </c>
      <c r="D243" s="19">
        <v>205855.61893999999</v>
      </c>
      <c r="E243" s="27">
        <f t="shared" si="3"/>
        <v>34.260653955370657</v>
      </c>
    </row>
    <row r="244" spans="1:5" s="10" customFormat="1" ht="33.75" x14ac:dyDescent="0.2">
      <c r="A244" s="17" t="s">
        <v>1198</v>
      </c>
      <c r="B244" s="11" t="s">
        <v>611</v>
      </c>
      <c r="C244" s="19">
        <v>5406</v>
      </c>
      <c r="D244" s="19">
        <v>0</v>
      </c>
      <c r="E244" s="27">
        <f t="shared" si="3"/>
        <v>0</v>
      </c>
    </row>
    <row r="245" spans="1:5" s="10" customFormat="1" ht="22.5" x14ac:dyDescent="0.2">
      <c r="A245" s="17" t="s">
        <v>175</v>
      </c>
      <c r="B245" s="11" t="s">
        <v>612</v>
      </c>
      <c r="C245" s="19">
        <v>574116.4</v>
      </c>
      <c r="D245" s="19">
        <v>200000.90997000001</v>
      </c>
      <c r="E245" s="27">
        <f t="shared" si="3"/>
        <v>34.836299741655175</v>
      </c>
    </row>
    <row r="246" spans="1:5" s="10" customFormat="1" ht="33.75" x14ac:dyDescent="0.2">
      <c r="A246" s="17" t="s">
        <v>176</v>
      </c>
      <c r="B246" s="11" t="s">
        <v>613</v>
      </c>
      <c r="C246" s="19">
        <v>21329</v>
      </c>
      <c r="D246" s="19">
        <v>5854.7089699999997</v>
      </c>
      <c r="E246" s="27">
        <f t="shared" si="3"/>
        <v>27.449523981433728</v>
      </c>
    </row>
    <row r="247" spans="1:5" s="10" customFormat="1" ht="21.75" x14ac:dyDescent="0.2">
      <c r="A247" s="24" t="s">
        <v>177</v>
      </c>
      <c r="B247" s="15" t="s">
        <v>614</v>
      </c>
      <c r="C247" s="21">
        <v>2383767.7432399997</v>
      </c>
      <c r="D247" s="21">
        <v>520353.08413999999</v>
      </c>
      <c r="E247" s="20">
        <f t="shared" si="3"/>
        <v>21.82901776465604</v>
      </c>
    </row>
    <row r="248" spans="1:5" s="10" customFormat="1" ht="11.25" x14ac:dyDescent="0.2">
      <c r="A248" s="17" t="s">
        <v>178</v>
      </c>
      <c r="B248" s="11" t="s">
        <v>615</v>
      </c>
      <c r="C248" s="19">
        <v>62737.508350000004</v>
      </c>
      <c r="D248" s="19">
        <v>13377.052970000001</v>
      </c>
      <c r="E248" s="27">
        <f t="shared" si="3"/>
        <v>21.322257325509486</v>
      </c>
    </row>
    <row r="249" spans="1:5" s="10" customFormat="1" ht="33.75" x14ac:dyDescent="0.2">
      <c r="A249" s="17" t="s">
        <v>179</v>
      </c>
      <c r="B249" s="11" t="s">
        <v>616</v>
      </c>
      <c r="C249" s="19">
        <v>2</v>
      </c>
      <c r="D249" s="19">
        <v>0</v>
      </c>
      <c r="E249" s="27">
        <f t="shared" si="3"/>
        <v>0</v>
      </c>
    </row>
    <row r="250" spans="1:5" s="10" customFormat="1" ht="22.5" x14ac:dyDescent="0.2">
      <c r="A250" s="17" t="s">
        <v>180</v>
      </c>
      <c r="B250" s="11" t="s">
        <v>617</v>
      </c>
      <c r="C250" s="19">
        <v>0</v>
      </c>
      <c r="D250" s="19">
        <v>2.4700000000000002</v>
      </c>
      <c r="E250" s="27">
        <v>0</v>
      </c>
    </row>
    <row r="251" spans="1:5" s="10" customFormat="1" ht="22.5" x14ac:dyDescent="0.2">
      <c r="A251" s="17" t="s">
        <v>181</v>
      </c>
      <c r="B251" s="11" t="s">
        <v>618</v>
      </c>
      <c r="C251" s="19">
        <v>50.3</v>
      </c>
      <c r="D251" s="19">
        <v>7.55</v>
      </c>
      <c r="E251" s="27">
        <f t="shared" si="3"/>
        <v>15.009940357852884</v>
      </c>
    </row>
    <row r="252" spans="1:5" s="10" customFormat="1" ht="56.25" x14ac:dyDescent="0.2">
      <c r="A252" s="17" t="s">
        <v>182</v>
      </c>
      <c r="B252" s="11" t="s">
        <v>619</v>
      </c>
      <c r="C252" s="19">
        <v>50.3</v>
      </c>
      <c r="D252" s="19">
        <v>7.55</v>
      </c>
      <c r="E252" s="27">
        <f t="shared" si="3"/>
        <v>15.009940357852884</v>
      </c>
    </row>
    <row r="253" spans="1:5" s="16" customFormat="1" ht="22.5" x14ac:dyDescent="0.2">
      <c r="A253" s="17" t="s">
        <v>183</v>
      </c>
      <c r="B253" s="11" t="s">
        <v>620</v>
      </c>
      <c r="C253" s="19">
        <v>108.3</v>
      </c>
      <c r="D253" s="19">
        <v>0</v>
      </c>
      <c r="E253" s="27">
        <f t="shared" si="3"/>
        <v>0</v>
      </c>
    </row>
    <row r="254" spans="1:5" s="10" customFormat="1" ht="45" x14ac:dyDescent="0.2">
      <c r="A254" s="17" t="s">
        <v>184</v>
      </c>
      <c r="B254" s="11" t="s">
        <v>621</v>
      </c>
      <c r="C254" s="19">
        <v>108.3</v>
      </c>
      <c r="D254" s="19">
        <v>0</v>
      </c>
      <c r="E254" s="27">
        <f t="shared" si="3"/>
        <v>0</v>
      </c>
    </row>
    <row r="255" spans="1:5" s="10" customFormat="1" ht="11.25" x14ac:dyDescent="0.2">
      <c r="A255" s="17" t="s">
        <v>185</v>
      </c>
      <c r="B255" s="11" t="s">
        <v>622</v>
      </c>
      <c r="C255" s="19">
        <v>62576.908349999998</v>
      </c>
      <c r="D255" s="19">
        <v>13367.03297</v>
      </c>
      <c r="E255" s="27">
        <f t="shared" si="3"/>
        <v>21.360967363930179</v>
      </c>
    </row>
    <row r="256" spans="1:5" s="10" customFormat="1" ht="22.5" x14ac:dyDescent="0.2">
      <c r="A256" s="17" t="s">
        <v>186</v>
      </c>
      <c r="B256" s="11" t="s">
        <v>623</v>
      </c>
      <c r="C256" s="19">
        <v>38061.300000000003</v>
      </c>
      <c r="D256" s="19">
        <v>6589.0409800000007</v>
      </c>
      <c r="E256" s="27">
        <f t="shared" si="3"/>
        <v>17.311655093231181</v>
      </c>
    </row>
    <row r="257" spans="1:5" s="10" customFormat="1" ht="22.5" x14ac:dyDescent="0.2">
      <c r="A257" s="17" t="s">
        <v>187</v>
      </c>
      <c r="B257" s="11" t="s">
        <v>624</v>
      </c>
      <c r="C257" s="19">
        <v>6399.6580000000004</v>
      </c>
      <c r="D257" s="19">
        <v>2085.69101</v>
      </c>
      <c r="E257" s="27">
        <f t="shared" si="3"/>
        <v>32.590663594835846</v>
      </c>
    </row>
    <row r="258" spans="1:5" s="10" customFormat="1" ht="22.5" x14ac:dyDescent="0.2">
      <c r="A258" s="17" t="s">
        <v>1199</v>
      </c>
      <c r="B258" s="11" t="s">
        <v>1276</v>
      </c>
      <c r="C258" s="19">
        <v>12039.350349999999</v>
      </c>
      <c r="D258" s="19">
        <v>2969.4715699999997</v>
      </c>
      <c r="E258" s="27">
        <f t="shared" si="3"/>
        <v>24.664715982785566</v>
      </c>
    </row>
    <row r="259" spans="1:5" s="16" customFormat="1" ht="22.5" x14ac:dyDescent="0.2">
      <c r="A259" s="17" t="s">
        <v>188</v>
      </c>
      <c r="B259" s="11" t="s">
        <v>625</v>
      </c>
      <c r="C259" s="19">
        <v>652.6</v>
      </c>
      <c r="D259" s="19">
        <v>243.19762</v>
      </c>
      <c r="E259" s="27">
        <f t="shared" si="3"/>
        <v>37.265954642966591</v>
      </c>
    </row>
    <row r="260" spans="1:5" s="10" customFormat="1" ht="22.5" x14ac:dyDescent="0.2">
      <c r="A260" s="17" t="s">
        <v>189</v>
      </c>
      <c r="B260" s="11" t="s">
        <v>626</v>
      </c>
      <c r="C260" s="19">
        <v>3928.7</v>
      </c>
      <c r="D260" s="19">
        <v>995.77679000000001</v>
      </c>
      <c r="E260" s="27">
        <f t="shared" si="3"/>
        <v>25.346216051111053</v>
      </c>
    </row>
    <row r="261" spans="1:5" s="10" customFormat="1" ht="22.5" x14ac:dyDescent="0.2">
      <c r="A261" s="17" t="s">
        <v>190</v>
      </c>
      <c r="B261" s="11" t="s">
        <v>627</v>
      </c>
      <c r="C261" s="19">
        <v>1495.3</v>
      </c>
      <c r="D261" s="19">
        <v>483.85500000000002</v>
      </c>
      <c r="E261" s="27">
        <f t="shared" si="3"/>
        <v>32.358389620811877</v>
      </c>
    </row>
    <row r="262" spans="1:5" s="10" customFormat="1" ht="11.25" x14ac:dyDescent="0.2">
      <c r="A262" s="17" t="s">
        <v>191</v>
      </c>
      <c r="B262" s="11" t="s">
        <v>628</v>
      </c>
      <c r="C262" s="19">
        <v>2321030.23489</v>
      </c>
      <c r="D262" s="19">
        <v>506976.03117000003</v>
      </c>
      <c r="E262" s="27">
        <f t="shared" si="3"/>
        <v>21.842715512666601</v>
      </c>
    </row>
    <row r="263" spans="1:5" s="10" customFormat="1" ht="22.5" x14ac:dyDescent="0.2">
      <c r="A263" s="17" t="s">
        <v>192</v>
      </c>
      <c r="B263" s="11" t="s">
        <v>629</v>
      </c>
      <c r="C263" s="19">
        <v>21908.384469999997</v>
      </c>
      <c r="D263" s="19">
        <v>10985.446119999999</v>
      </c>
      <c r="E263" s="27">
        <f t="shared" si="3"/>
        <v>50.142657186990661</v>
      </c>
    </row>
    <row r="264" spans="1:5" s="10" customFormat="1" ht="22.5" x14ac:dyDescent="0.2">
      <c r="A264" s="17" t="s">
        <v>193</v>
      </c>
      <c r="B264" s="11" t="s">
        <v>630</v>
      </c>
      <c r="C264" s="19">
        <v>6508.1</v>
      </c>
      <c r="D264" s="19">
        <v>2231.4599199999998</v>
      </c>
      <c r="E264" s="27">
        <f t="shared" si="3"/>
        <v>34.287425208586221</v>
      </c>
    </row>
    <row r="265" spans="1:5" s="10" customFormat="1" ht="22.5" x14ac:dyDescent="0.2">
      <c r="A265" s="17" t="s">
        <v>194</v>
      </c>
      <c r="B265" s="11" t="s">
        <v>631</v>
      </c>
      <c r="C265" s="19">
        <v>5693.8840700000001</v>
      </c>
      <c r="D265" s="19">
        <v>6422.5730199999998</v>
      </c>
      <c r="E265" s="27">
        <f t="shared" si="3"/>
        <v>112.79774826887193</v>
      </c>
    </row>
    <row r="266" spans="1:5" s="10" customFormat="1" ht="22.5" x14ac:dyDescent="0.2">
      <c r="A266" s="17" t="s">
        <v>1200</v>
      </c>
      <c r="B266" s="11" t="s">
        <v>1277</v>
      </c>
      <c r="C266" s="19">
        <v>6930.7</v>
      </c>
      <c r="D266" s="19">
        <v>1510.49324</v>
      </c>
      <c r="E266" s="27">
        <f t="shared" si="3"/>
        <v>21.794237811476474</v>
      </c>
    </row>
    <row r="267" spans="1:5" s="10" customFormat="1" ht="22.5" x14ac:dyDescent="0.2">
      <c r="A267" s="17" t="s">
        <v>195</v>
      </c>
      <c r="B267" s="11" t="s">
        <v>632</v>
      </c>
      <c r="C267" s="19">
        <v>2157.5700000000002</v>
      </c>
      <c r="D267" s="19">
        <v>571.74675000000002</v>
      </c>
      <c r="E267" s="27">
        <f t="shared" si="3"/>
        <v>26.499568959523906</v>
      </c>
    </row>
    <row r="268" spans="1:5" s="10" customFormat="1" ht="22.5" x14ac:dyDescent="0.2">
      <c r="A268" s="17" t="s">
        <v>196</v>
      </c>
      <c r="B268" s="11" t="s">
        <v>633</v>
      </c>
      <c r="C268" s="19">
        <v>210.43039999999999</v>
      </c>
      <c r="D268" s="19">
        <v>57.421669999999999</v>
      </c>
      <c r="E268" s="27">
        <f t="shared" si="3"/>
        <v>27.287725537755001</v>
      </c>
    </row>
    <row r="269" spans="1:5" s="10" customFormat="1" ht="22.5" x14ac:dyDescent="0.2">
      <c r="A269" s="17" t="s">
        <v>197</v>
      </c>
      <c r="B269" s="11" t="s">
        <v>634</v>
      </c>
      <c r="C269" s="19">
        <v>407.7</v>
      </c>
      <c r="D269" s="19">
        <v>191.75152</v>
      </c>
      <c r="E269" s="27">
        <f t="shared" si="3"/>
        <v>47.03250429237184</v>
      </c>
    </row>
    <row r="270" spans="1:5" s="10" customFormat="1" ht="11.25" x14ac:dyDescent="0.2">
      <c r="A270" s="17" t="s">
        <v>198</v>
      </c>
      <c r="B270" s="11" t="s">
        <v>635</v>
      </c>
      <c r="C270" s="19">
        <v>2299121.85042</v>
      </c>
      <c r="D270" s="19">
        <v>495990.58504999999</v>
      </c>
      <c r="E270" s="27">
        <f t="shared" si="3"/>
        <v>21.573044723984211</v>
      </c>
    </row>
    <row r="271" spans="1:5" s="16" customFormat="1" ht="22.5" x14ac:dyDescent="0.2">
      <c r="A271" s="17" t="s">
        <v>199</v>
      </c>
      <c r="B271" s="11" t="s">
        <v>636</v>
      </c>
      <c r="C271" s="19">
        <v>2273502.7000000002</v>
      </c>
      <c r="D271" s="19">
        <v>481283.55229000002</v>
      </c>
      <c r="E271" s="27">
        <f t="shared" si="3"/>
        <v>21.16925360546086</v>
      </c>
    </row>
    <row r="272" spans="1:5" s="10" customFormat="1" ht="11.25" x14ac:dyDescent="0.2">
      <c r="A272" s="17" t="s">
        <v>200</v>
      </c>
      <c r="B272" s="11" t="s">
        <v>637</v>
      </c>
      <c r="C272" s="19">
        <v>18400.326000000001</v>
      </c>
      <c r="D272" s="19">
        <v>12415.01763</v>
      </c>
      <c r="E272" s="27">
        <f t="shared" si="3"/>
        <v>67.47172647919389</v>
      </c>
    </row>
    <row r="273" spans="1:5" s="10" customFormat="1" ht="11.25" x14ac:dyDescent="0.2">
      <c r="A273" s="17" t="s">
        <v>1201</v>
      </c>
      <c r="B273" s="11" t="s">
        <v>1278</v>
      </c>
      <c r="C273" s="19">
        <v>497.2</v>
      </c>
      <c r="D273" s="19">
        <v>680.36622</v>
      </c>
      <c r="E273" s="27">
        <f t="shared" si="3"/>
        <v>136.83954545454546</v>
      </c>
    </row>
    <row r="274" spans="1:5" s="10" customFormat="1" ht="11.25" x14ac:dyDescent="0.2">
      <c r="A274" s="17" t="s">
        <v>201</v>
      </c>
      <c r="B274" s="11" t="s">
        <v>638</v>
      </c>
      <c r="C274" s="19">
        <v>1150.3800000000001</v>
      </c>
      <c r="D274" s="19">
        <v>933.67161999999996</v>
      </c>
      <c r="E274" s="27">
        <f t="shared" si="3"/>
        <v>81.162017768041849</v>
      </c>
    </row>
    <row r="275" spans="1:5" s="10" customFormat="1" ht="11.25" x14ac:dyDescent="0.2">
      <c r="A275" s="17" t="s">
        <v>202</v>
      </c>
      <c r="B275" s="11" t="s">
        <v>639</v>
      </c>
      <c r="C275" s="19">
        <v>220.00542000000002</v>
      </c>
      <c r="D275" s="19">
        <v>608.62901999999997</v>
      </c>
      <c r="E275" s="27" t="s">
        <v>1461</v>
      </c>
    </row>
    <row r="276" spans="1:5" s="10" customFormat="1" ht="11.25" x14ac:dyDescent="0.2">
      <c r="A276" s="17" t="s">
        <v>203</v>
      </c>
      <c r="B276" s="11" t="s">
        <v>640</v>
      </c>
      <c r="C276" s="19">
        <v>5351.2389999999996</v>
      </c>
      <c r="D276" s="19">
        <v>69.348269999999999</v>
      </c>
      <c r="E276" s="27">
        <f t="shared" si="3"/>
        <v>1.2959292231201036</v>
      </c>
    </row>
    <row r="277" spans="1:5" s="10" customFormat="1" ht="22.5" x14ac:dyDescent="0.2">
      <c r="A277" s="17" t="s">
        <v>1477</v>
      </c>
      <c r="B277" s="11" t="s">
        <v>1555</v>
      </c>
      <c r="C277" s="19">
        <v>0</v>
      </c>
      <c r="D277" s="19">
        <v>0</v>
      </c>
      <c r="E277" s="27">
        <v>0</v>
      </c>
    </row>
    <row r="278" spans="1:5" s="10" customFormat="1" ht="21.75" x14ac:dyDescent="0.2">
      <c r="A278" s="24" t="s">
        <v>204</v>
      </c>
      <c r="B278" s="15" t="s">
        <v>641</v>
      </c>
      <c r="C278" s="21">
        <v>741766.94562999997</v>
      </c>
      <c r="D278" s="21">
        <v>471161.15388</v>
      </c>
      <c r="E278" s="20">
        <f t="shared" si="3"/>
        <v>63.518758372258269</v>
      </c>
    </row>
    <row r="279" spans="1:5" s="10" customFormat="1" ht="11.25" x14ac:dyDescent="0.2">
      <c r="A279" s="17" t="s">
        <v>205</v>
      </c>
      <c r="B279" s="11" t="s">
        <v>642</v>
      </c>
      <c r="C279" s="19">
        <v>1285.1500000000001</v>
      </c>
      <c r="D279" s="19">
        <v>2087.7540400000003</v>
      </c>
      <c r="E279" s="27">
        <f t="shared" si="3"/>
        <v>162.45216822938957</v>
      </c>
    </row>
    <row r="280" spans="1:5" s="16" customFormat="1" ht="22.5" x14ac:dyDescent="0.2">
      <c r="A280" s="17" t="s">
        <v>1079</v>
      </c>
      <c r="B280" s="11" t="s">
        <v>1090</v>
      </c>
      <c r="C280" s="19">
        <v>339.6</v>
      </c>
      <c r="D280" s="19">
        <v>188.20404000000002</v>
      </c>
      <c r="E280" s="27">
        <f t="shared" si="3"/>
        <v>55.419328621908129</v>
      </c>
    </row>
    <row r="281" spans="1:5" s="10" customFormat="1" ht="22.5" x14ac:dyDescent="0.2">
      <c r="A281" s="17" t="s">
        <v>206</v>
      </c>
      <c r="B281" s="11" t="s">
        <v>643</v>
      </c>
      <c r="C281" s="19">
        <v>577</v>
      </c>
      <c r="D281" s="19">
        <v>1531</v>
      </c>
      <c r="E281" s="27" t="s">
        <v>1461</v>
      </c>
    </row>
    <row r="282" spans="1:5" s="10" customFormat="1" ht="22.5" x14ac:dyDescent="0.2">
      <c r="A282" s="17" t="s">
        <v>1720</v>
      </c>
      <c r="B282" s="11" t="s">
        <v>1777</v>
      </c>
      <c r="C282" s="19">
        <v>368.55</v>
      </c>
      <c r="D282" s="19">
        <v>368.55</v>
      </c>
      <c r="E282" s="27">
        <f t="shared" si="3"/>
        <v>100</v>
      </c>
    </row>
    <row r="283" spans="1:5" s="10" customFormat="1" ht="45" x14ac:dyDescent="0.2">
      <c r="A283" s="17" t="s">
        <v>207</v>
      </c>
      <c r="B283" s="11" t="s">
        <v>644</v>
      </c>
      <c r="C283" s="19">
        <v>111558.2</v>
      </c>
      <c r="D283" s="19">
        <v>42606.57387</v>
      </c>
      <c r="E283" s="27">
        <f t="shared" si="3"/>
        <v>38.192238553508396</v>
      </c>
    </row>
    <row r="284" spans="1:5" s="10" customFormat="1" ht="67.5" x14ac:dyDescent="0.2">
      <c r="A284" s="17" t="s">
        <v>1642</v>
      </c>
      <c r="B284" s="11" t="s">
        <v>1677</v>
      </c>
      <c r="C284" s="19">
        <v>0</v>
      </c>
      <c r="D284" s="19">
        <v>148.7338</v>
      </c>
      <c r="E284" s="27">
        <v>0</v>
      </c>
    </row>
    <row r="285" spans="1:5" s="10" customFormat="1" ht="67.5" x14ac:dyDescent="0.2">
      <c r="A285" s="17" t="s">
        <v>208</v>
      </c>
      <c r="B285" s="11" t="s">
        <v>645</v>
      </c>
      <c r="C285" s="19">
        <v>939.4</v>
      </c>
      <c r="D285" s="19">
        <v>285.18175000000002</v>
      </c>
      <c r="E285" s="27">
        <f t="shared" si="3"/>
        <v>30.357861400894194</v>
      </c>
    </row>
    <row r="286" spans="1:5" s="10" customFormat="1" ht="56.25" x14ac:dyDescent="0.2">
      <c r="A286" s="17" t="s">
        <v>1643</v>
      </c>
      <c r="B286" s="11" t="s">
        <v>1678</v>
      </c>
      <c r="C286" s="19">
        <v>0</v>
      </c>
      <c r="D286" s="19">
        <v>24.44</v>
      </c>
      <c r="E286" s="27">
        <v>0</v>
      </c>
    </row>
    <row r="287" spans="1:5" s="16" customFormat="1" ht="56.25" x14ac:dyDescent="0.2">
      <c r="A287" s="17" t="s">
        <v>209</v>
      </c>
      <c r="B287" s="11" t="s">
        <v>646</v>
      </c>
      <c r="C287" s="19">
        <v>939.4</v>
      </c>
      <c r="D287" s="19">
        <v>285.18175000000002</v>
      </c>
      <c r="E287" s="27">
        <f t="shared" si="3"/>
        <v>30.357861400894194</v>
      </c>
    </row>
    <row r="288" spans="1:5" s="10" customFormat="1" ht="67.5" x14ac:dyDescent="0.2">
      <c r="A288" s="17" t="s">
        <v>1644</v>
      </c>
      <c r="B288" s="11" t="s">
        <v>1679</v>
      </c>
      <c r="C288" s="19">
        <v>0</v>
      </c>
      <c r="D288" s="19">
        <v>124.2938</v>
      </c>
      <c r="E288" s="27">
        <v>0</v>
      </c>
    </row>
    <row r="289" spans="1:5" s="10" customFormat="1" ht="56.25" x14ac:dyDescent="0.2">
      <c r="A289" s="17" t="s">
        <v>210</v>
      </c>
      <c r="B289" s="11" t="s">
        <v>647</v>
      </c>
      <c r="C289" s="19">
        <v>109479.1</v>
      </c>
      <c r="D289" s="19">
        <v>40141.298750000002</v>
      </c>
      <c r="E289" s="27">
        <f t="shared" si="3"/>
        <v>36.665718616612672</v>
      </c>
    </row>
    <row r="290" spans="1:5" s="10" customFormat="1" ht="56.25" x14ac:dyDescent="0.2">
      <c r="A290" s="17" t="s">
        <v>211</v>
      </c>
      <c r="B290" s="11" t="s">
        <v>648</v>
      </c>
      <c r="C290" s="19">
        <v>0</v>
      </c>
      <c r="D290" s="19">
        <v>222.3</v>
      </c>
      <c r="E290" s="27">
        <v>0</v>
      </c>
    </row>
    <row r="291" spans="1:5" s="10" customFormat="1" ht="56.25" x14ac:dyDescent="0.2">
      <c r="A291" s="17" t="s">
        <v>1202</v>
      </c>
      <c r="B291" s="11" t="s">
        <v>1279</v>
      </c>
      <c r="C291" s="19">
        <v>0</v>
      </c>
      <c r="D291" s="19">
        <v>1023.176</v>
      </c>
      <c r="E291" s="27">
        <v>0</v>
      </c>
    </row>
    <row r="292" spans="1:5" s="10" customFormat="1" ht="56.25" x14ac:dyDescent="0.2">
      <c r="A292" s="17" t="s">
        <v>1721</v>
      </c>
      <c r="B292" s="11" t="s">
        <v>1778</v>
      </c>
      <c r="C292" s="19">
        <v>0</v>
      </c>
      <c r="D292" s="19">
        <v>29.07</v>
      </c>
      <c r="E292" s="27">
        <v>0</v>
      </c>
    </row>
    <row r="293" spans="1:5" s="10" customFormat="1" ht="56.25" x14ac:dyDescent="0.2">
      <c r="A293" s="17" t="s">
        <v>1722</v>
      </c>
      <c r="B293" s="11" t="s">
        <v>1779</v>
      </c>
      <c r="C293" s="19">
        <v>0</v>
      </c>
      <c r="D293" s="19">
        <v>27.9</v>
      </c>
      <c r="E293" s="27">
        <v>0</v>
      </c>
    </row>
    <row r="294" spans="1:5" s="10" customFormat="1" ht="56.25" x14ac:dyDescent="0.2">
      <c r="A294" s="17" t="s">
        <v>212</v>
      </c>
      <c r="B294" s="11" t="s">
        <v>649</v>
      </c>
      <c r="C294" s="19">
        <v>109479.1</v>
      </c>
      <c r="D294" s="19">
        <v>40141.298750000002</v>
      </c>
      <c r="E294" s="27">
        <f t="shared" ref="E294:E357" si="4">D294/C294*100</f>
        <v>36.665718616612672</v>
      </c>
    </row>
    <row r="295" spans="1:5" s="10" customFormat="1" ht="56.25" x14ac:dyDescent="0.2">
      <c r="A295" s="17" t="s">
        <v>1441</v>
      </c>
      <c r="B295" s="11" t="s">
        <v>1442</v>
      </c>
      <c r="C295" s="19">
        <v>0</v>
      </c>
      <c r="D295" s="19">
        <v>194.4</v>
      </c>
      <c r="E295" s="27">
        <v>0</v>
      </c>
    </row>
    <row r="296" spans="1:5" s="10" customFormat="1" ht="56.25" x14ac:dyDescent="0.2">
      <c r="A296" s="17" t="s">
        <v>1203</v>
      </c>
      <c r="B296" s="11" t="s">
        <v>1280</v>
      </c>
      <c r="C296" s="19">
        <v>0</v>
      </c>
      <c r="D296" s="19">
        <v>1023.176</v>
      </c>
      <c r="E296" s="27">
        <v>0</v>
      </c>
    </row>
    <row r="297" spans="1:5" s="10" customFormat="1" ht="56.25" x14ac:dyDescent="0.2">
      <c r="A297" s="17" t="s">
        <v>1723</v>
      </c>
      <c r="B297" s="11" t="s">
        <v>1780</v>
      </c>
      <c r="C297" s="19">
        <v>0</v>
      </c>
      <c r="D297" s="19">
        <v>29.07</v>
      </c>
      <c r="E297" s="27">
        <v>0</v>
      </c>
    </row>
    <row r="298" spans="1:5" s="10" customFormat="1" ht="56.25" x14ac:dyDescent="0.2">
      <c r="A298" s="17" t="s">
        <v>213</v>
      </c>
      <c r="B298" s="11" t="s">
        <v>650</v>
      </c>
      <c r="C298" s="19">
        <v>57.2</v>
      </c>
      <c r="D298" s="19">
        <v>529.49676999999997</v>
      </c>
      <c r="E298" s="27" t="s">
        <v>1461</v>
      </c>
    </row>
    <row r="299" spans="1:5" s="10" customFormat="1" ht="56.25" x14ac:dyDescent="0.2">
      <c r="A299" s="17" t="s">
        <v>1724</v>
      </c>
      <c r="B299" s="11" t="s">
        <v>1781</v>
      </c>
      <c r="C299" s="19">
        <v>0</v>
      </c>
      <c r="D299" s="19">
        <v>32.602499999999999</v>
      </c>
      <c r="E299" s="27">
        <v>0</v>
      </c>
    </row>
    <row r="300" spans="1:5" s="10" customFormat="1" ht="56.25" x14ac:dyDescent="0.2">
      <c r="A300" s="17" t="s">
        <v>214</v>
      </c>
      <c r="B300" s="11" t="s">
        <v>651</v>
      </c>
      <c r="C300" s="19">
        <v>1082.5</v>
      </c>
      <c r="D300" s="19">
        <v>82.5</v>
      </c>
      <c r="E300" s="27">
        <f t="shared" si="4"/>
        <v>7.6212471131639719</v>
      </c>
    </row>
    <row r="301" spans="1:5" s="10" customFormat="1" ht="56.25" x14ac:dyDescent="0.2">
      <c r="A301" s="17" t="s">
        <v>1725</v>
      </c>
      <c r="B301" s="11" t="s">
        <v>1782</v>
      </c>
      <c r="C301" s="19">
        <v>0</v>
      </c>
      <c r="D301" s="19">
        <v>11.2143</v>
      </c>
      <c r="E301" s="27">
        <v>0</v>
      </c>
    </row>
    <row r="302" spans="1:5" s="16" customFormat="1" ht="56.25" x14ac:dyDescent="0.2">
      <c r="A302" s="17" t="s">
        <v>1645</v>
      </c>
      <c r="B302" s="11" t="s">
        <v>1680</v>
      </c>
      <c r="C302" s="19">
        <v>0</v>
      </c>
      <c r="D302" s="19">
        <v>101</v>
      </c>
      <c r="E302" s="27">
        <v>0</v>
      </c>
    </row>
    <row r="303" spans="1:5" s="10" customFormat="1" ht="56.25" x14ac:dyDescent="0.2">
      <c r="A303" s="17" t="s">
        <v>1726</v>
      </c>
      <c r="B303" s="11" t="s">
        <v>1783</v>
      </c>
      <c r="C303" s="19">
        <v>0</v>
      </c>
      <c r="D303" s="19">
        <v>32.602499999999999</v>
      </c>
      <c r="E303" s="27">
        <v>0</v>
      </c>
    </row>
    <row r="304" spans="1:5" s="10" customFormat="1" ht="56.25" x14ac:dyDescent="0.2">
      <c r="A304" s="17" t="s">
        <v>215</v>
      </c>
      <c r="B304" s="11" t="s">
        <v>652</v>
      </c>
      <c r="C304" s="19">
        <v>57.2</v>
      </c>
      <c r="D304" s="19">
        <v>529.49676999999997</v>
      </c>
      <c r="E304" s="27" t="s">
        <v>1461</v>
      </c>
    </row>
    <row r="305" spans="1:5" s="10" customFormat="1" ht="56.25" x14ac:dyDescent="0.2">
      <c r="A305" s="17" t="s">
        <v>216</v>
      </c>
      <c r="B305" s="11" t="s">
        <v>653</v>
      </c>
      <c r="C305" s="19">
        <v>1082.5</v>
      </c>
      <c r="D305" s="19">
        <v>82.5</v>
      </c>
      <c r="E305" s="27">
        <f t="shared" si="4"/>
        <v>7.6212471131639719</v>
      </c>
    </row>
    <row r="306" spans="1:5" s="10" customFormat="1" ht="56.25" x14ac:dyDescent="0.2">
      <c r="A306" s="17" t="s">
        <v>1727</v>
      </c>
      <c r="B306" s="11" t="s">
        <v>1784</v>
      </c>
      <c r="C306" s="19">
        <v>0</v>
      </c>
      <c r="D306" s="19">
        <v>11.2143</v>
      </c>
      <c r="E306" s="27">
        <v>0</v>
      </c>
    </row>
    <row r="307" spans="1:5" s="10" customFormat="1" ht="56.25" x14ac:dyDescent="0.2">
      <c r="A307" s="17" t="s">
        <v>1646</v>
      </c>
      <c r="B307" s="11" t="s">
        <v>1681</v>
      </c>
      <c r="C307" s="19">
        <v>0</v>
      </c>
      <c r="D307" s="19">
        <v>101</v>
      </c>
      <c r="E307" s="27">
        <v>0</v>
      </c>
    </row>
    <row r="308" spans="1:5" s="10" customFormat="1" ht="22.5" x14ac:dyDescent="0.2">
      <c r="A308" s="17" t="s">
        <v>217</v>
      </c>
      <c r="B308" s="11" t="s">
        <v>654</v>
      </c>
      <c r="C308" s="19">
        <v>357853.37116000004</v>
      </c>
      <c r="D308" s="19">
        <v>273327.75575000001</v>
      </c>
      <c r="E308" s="27">
        <f t="shared" si="4"/>
        <v>76.379818601119808</v>
      </c>
    </row>
    <row r="309" spans="1:5" s="10" customFormat="1" ht="22.5" x14ac:dyDescent="0.2">
      <c r="A309" s="17" t="s">
        <v>218</v>
      </c>
      <c r="B309" s="11" t="s">
        <v>655</v>
      </c>
      <c r="C309" s="19">
        <v>131420.09633</v>
      </c>
      <c r="D309" s="19">
        <v>100833.11172</v>
      </c>
      <c r="E309" s="27">
        <f t="shared" si="4"/>
        <v>76.725793494173743</v>
      </c>
    </row>
    <row r="310" spans="1:5" s="10" customFormat="1" ht="33.75" x14ac:dyDescent="0.2">
      <c r="A310" s="17" t="s">
        <v>219</v>
      </c>
      <c r="B310" s="11" t="s">
        <v>656</v>
      </c>
      <c r="C310" s="19">
        <v>70036.684330000004</v>
      </c>
      <c r="D310" s="19">
        <v>46871.64086</v>
      </c>
      <c r="E310" s="27">
        <f t="shared" si="4"/>
        <v>66.924414409953258</v>
      </c>
    </row>
    <row r="311" spans="1:5" s="10" customFormat="1" ht="33.75" x14ac:dyDescent="0.2">
      <c r="A311" s="17" t="s">
        <v>1204</v>
      </c>
      <c r="B311" s="11" t="s">
        <v>1281</v>
      </c>
      <c r="C311" s="19">
        <v>19968</v>
      </c>
      <c r="D311" s="19">
        <v>7468.2631799999999</v>
      </c>
      <c r="E311" s="27">
        <f t="shared" si="4"/>
        <v>37.401157752403847</v>
      </c>
    </row>
    <row r="312" spans="1:5" s="10" customFormat="1" ht="33.75" x14ac:dyDescent="0.2">
      <c r="A312" s="17" t="s">
        <v>220</v>
      </c>
      <c r="B312" s="35" t="s">
        <v>657</v>
      </c>
      <c r="C312" s="19">
        <v>32636.1</v>
      </c>
      <c r="D312" s="19">
        <v>36142.131099999999</v>
      </c>
      <c r="E312" s="27">
        <f t="shared" si="4"/>
        <v>110.74280045716247</v>
      </c>
    </row>
    <row r="313" spans="1:5" s="10" customFormat="1" ht="33.75" x14ac:dyDescent="0.2">
      <c r="A313" s="17" t="s">
        <v>221</v>
      </c>
      <c r="B313" s="11" t="s">
        <v>658</v>
      </c>
      <c r="C313" s="19">
        <v>8779.3119999999999</v>
      </c>
      <c r="D313" s="19">
        <v>10351.076580000001</v>
      </c>
      <c r="E313" s="27">
        <f t="shared" si="4"/>
        <v>117.90304957837243</v>
      </c>
    </row>
    <row r="314" spans="1:5" s="10" customFormat="1" ht="33.75" x14ac:dyDescent="0.2">
      <c r="A314" s="17" t="s">
        <v>222</v>
      </c>
      <c r="B314" s="11" t="s">
        <v>659</v>
      </c>
      <c r="C314" s="19">
        <v>226433.27483000001</v>
      </c>
      <c r="D314" s="19">
        <v>172494.64403</v>
      </c>
      <c r="E314" s="27">
        <f t="shared" si="4"/>
        <v>76.179017487383121</v>
      </c>
    </row>
    <row r="315" spans="1:5" s="10" customFormat="1" ht="33.75" x14ac:dyDescent="0.2">
      <c r="A315" s="17" t="s">
        <v>223</v>
      </c>
      <c r="B315" s="11" t="s">
        <v>660</v>
      </c>
      <c r="C315" s="19">
        <v>0</v>
      </c>
      <c r="D315" s="19">
        <v>2436.0907699999998</v>
      </c>
      <c r="E315" s="27">
        <v>0</v>
      </c>
    </row>
    <row r="316" spans="1:5" s="10" customFormat="1" ht="33.75" x14ac:dyDescent="0.2">
      <c r="A316" s="17" t="s">
        <v>224</v>
      </c>
      <c r="B316" s="11" t="s">
        <v>661</v>
      </c>
      <c r="C316" s="19">
        <v>34213.810829999995</v>
      </c>
      <c r="D316" s="19">
        <v>15768.329169999999</v>
      </c>
      <c r="E316" s="27">
        <f t="shared" si="4"/>
        <v>46.087614292219435</v>
      </c>
    </row>
    <row r="317" spans="1:5" s="10" customFormat="1" ht="33.75" x14ac:dyDescent="0.2">
      <c r="A317" s="17" t="s">
        <v>1457</v>
      </c>
      <c r="B317" s="11" t="s">
        <v>1458</v>
      </c>
      <c r="C317" s="19">
        <v>14371.3</v>
      </c>
      <c r="D317" s="19">
        <v>1067.2449999999999</v>
      </c>
      <c r="E317" s="27">
        <f t="shared" si="4"/>
        <v>7.4262244890858859</v>
      </c>
    </row>
    <row r="318" spans="1:5" s="10" customFormat="1" ht="33.75" x14ac:dyDescent="0.2">
      <c r="A318" s="17" t="s">
        <v>1728</v>
      </c>
      <c r="B318" s="11" t="s">
        <v>1785</v>
      </c>
      <c r="C318" s="19">
        <v>0</v>
      </c>
      <c r="D318" s="19">
        <v>2582.2774399999998</v>
      </c>
      <c r="E318" s="27">
        <v>0</v>
      </c>
    </row>
    <row r="319" spans="1:5" s="10" customFormat="1" ht="33.75" x14ac:dyDescent="0.2">
      <c r="A319" s="17" t="s">
        <v>225</v>
      </c>
      <c r="B319" s="11" t="s">
        <v>662</v>
      </c>
      <c r="C319" s="19">
        <v>144138.405</v>
      </c>
      <c r="D319" s="19">
        <v>131220.58220999999</v>
      </c>
      <c r="E319" s="27">
        <f t="shared" si="4"/>
        <v>91.037903610769106</v>
      </c>
    </row>
    <row r="320" spans="1:5" s="10" customFormat="1" ht="33.75" x14ac:dyDescent="0.2">
      <c r="A320" s="17" t="s">
        <v>226</v>
      </c>
      <c r="B320" s="11" t="s">
        <v>663</v>
      </c>
      <c r="C320" s="19">
        <v>33709.758999999998</v>
      </c>
      <c r="D320" s="19">
        <v>19420.119440000002</v>
      </c>
      <c r="E320" s="27">
        <f t="shared" si="4"/>
        <v>57.609784276416818</v>
      </c>
    </row>
    <row r="321" spans="1:5" s="16" customFormat="1" ht="45" x14ac:dyDescent="0.2">
      <c r="A321" s="17" t="s">
        <v>227</v>
      </c>
      <c r="B321" s="11" t="s">
        <v>664</v>
      </c>
      <c r="C321" s="19">
        <v>75163.32836</v>
      </c>
      <c r="D321" s="19">
        <v>54618.315479999997</v>
      </c>
      <c r="E321" s="27">
        <f t="shared" si="4"/>
        <v>72.666174678164552</v>
      </c>
    </row>
    <row r="322" spans="1:5" s="16" customFormat="1" ht="45" x14ac:dyDescent="0.2">
      <c r="A322" s="17" t="s">
        <v>228</v>
      </c>
      <c r="B322" s="35" t="s">
        <v>665</v>
      </c>
      <c r="C322" s="19">
        <v>71781.357999999993</v>
      </c>
      <c r="D322" s="19">
        <v>50640.15094</v>
      </c>
      <c r="E322" s="27">
        <f t="shared" si="4"/>
        <v>70.547775008658945</v>
      </c>
    </row>
    <row r="323" spans="1:5" s="16" customFormat="1" ht="56.25" x14ac:dyDescent="0.2">
      <c r="A323" s="17" t="s">
        <v>229</v>
      </c>
      <c r="B323" s="35" t="s">
        <v>666</v>
      </c>
      <c r="C323" s="19">
        <v>13179.4</v>
      </c>
      <c r="D323" s="19">
        <v>9364.3043100000014</v>
      </c>
      <c r="E323" s="27">
        <f t="shared" si="4"/>
        <v>71.052584412036978</v>
      </c>
    </row>
    <row r="324" spans="1:5" s="16" customFormat="1" ht="56.25" x14ac:dyDescent="0.2">
      <c r="A324" s="17" t="s">
        <v>1205</v>
      </c>
      <c r="B324" s="35" t="s">
        <v>1282</v>
      </c>
      <c r="C324" s="19">
        <v>1298.9000000000001</v>
      </c>
      <c r="D324" s="19">
        <v>1688.8248100000001</v>
      </c>
      <c r="E324" s="27">
        <f t="shared" si="4"/>
        <v>130.01961736854261</v>
      </c>
    </row>
    <row r="325" spans="1:5" s="16" customFormat="1" ht="56.25" x14ac:dyDescent="0.2">
      <c r="A325" s="17" t="s">
        <v>230</v>
      </c>
      <c r="B325" s="35" t="s">
        <v>667</v>
      </c>
      <c r="C325" s="19">
        <v>51570.7</v>
      </c>
      <c r="D325" s="19">
        <v>31780.974719999998</v>
      </c>
      <c r="E325" s="27">
        <f t="shared" si="4"/>
        <v>61.6260293538773</v>
      </c>
    </row>
    <row r="326" spans="1:5" s="16" customFormat="1" ht="56.25" x14ac:dyDescent="0.2">
      <c r="A326" s="17" t="s">
        <v>231</v>
      </c>
      <c r="B326" s="35" t="s">
        <v>668</v>
      </c>
      <c r="C326" s="19">
        <v>5732.3580000000002</v>
      </c>
      <c r="D326" s="19">
        <v>7806.0470999999998</v>
      </c>
      <c r="E326" s="27">
        <f t="shared" si="4"/>
        <v>136.17514991213039</v>
      </c>
    </row>
    <row r="327" spans="1:5" s="16" customFormat="1" ht="45" x14ac:dyDescent="0.2">
      <c r="A327" s="17" t="s">
        <v>232</v>
      </c>
      <c r="B327" s="35" t="s">
        <v>669</v>
      </c>
      <c r="C327" s="19">
        <v>3381.9703599999998</v>
      </c>
      <c r="D327" s="19">
        <v>3978.1645400000002</v>
      </c>
      <c r="E327" s="27">
        <f t="shared" si="4"/>
        <v>117.6286045274507</v>
      </c>
    </row>
    <row r="328" spans="1:5" s="16" customFormat="1" ht="33.75" x14ac:dyDescent="0.2">
      <c r="A328" s="17" t="s">
        <v>1206</v>
      </c>
      <c r="B328" s="35" t="s">
        <v>1283</v>
      </c>
      <c r="C328" s="19">
        <v>0</v>
      </c>
      <c r="D328" s="19">
        <v>1001.8312099999999</v>
      </c>
      <c r="E328" s="27">
        <v>0</v>
      </c>
    </row>
    <row r="329" spans="1:5" s="16" customFormat="1" ht="33.75" x14ac:dyDescent="0.2">
      <c r="A329" s="17" t="s">
        <v>233</v>
      </c>
      <c r="B329" s="35" t="s">
        <v>670</v>
      </c>
      <c r="C329" s="19">
        <v>3381.9703599999998</v>
      </c>
      <c r="D329" s="19">
        <v>2976.3333299999999</v>
      </c>
      <c r="E329" s="27">
        <f t="shared" si="4"/>
        <v>88.005896361551791</v>
      </c>
    </row>
    <row r="330" spans="1:5" s="10" customFormat="1" ht="22.5" x14ac:dyDescent="0.2">
      <c r="A330" s="17" t="s">
        <v>234</v>
      </c>
      <c r="B330" s="11" t="s">
        <v>671</v>
      </c>
      <c r="C330" s="19">
        <v>195906.89611</v>
      </c>
      <c r="D330" s="19">
        <v>98520.754739999989</v>
      </c>
      <c r="E330" s="27">
        <f t="shared" si="4"/>
        <v>50.289579742349368</v>
      </c>
    </row>
    <row r="331" spans="1:5" s="10" customFormat="1" ht="33.75" x14ac:dyDescent="0.2">
      <c r="A331" s="17" t="s">
        <v>235</v>
      </c>
      <c r="B331" s="11" t="s">
        <v>672</v>
      </c>
      <c r="C331" s="19">
        <v>133861.58819000001</v>
      </c>
      <c r="D331" s="19">
        <v>62206.726430000002</v>
      </c>
      <c r="E331" s="27">
        <f t="shared" si="4"/>
        <v>46.470931109606461</v>
      </c>
    </row>
    <row r="332" spans="1:5" s="10" customFormat="1" ht="33.75" x14ac:dyDescent="0.2">
      <c r="A332" s="17" t="s">
        <v>1207</v>
      </c>
      <c r="B332" s="11" t="s">
        <v>1284</v>
      </c>
      <c r="C332" s="19">
        <v>12383.97</v>
      </c>
      <c r="D332" s="19">
        <v>3096.47</v>
      </c>
      <c r="E332" s="27">
        <f t="shared" si="4"/>
        <v>25.003855790994329</v>
      </c>
    </row>
    <row r="333" spans="1:5" s="10" customFormat="1" ht="33.75" x14ac:dyDescent="0.2">
      <c r="A333" s="17" t="s">
        <v>236</v>
      </c>
      <c r="B333" s="11" t="s">
        <v>673</v>
      </c>
      <c r="C333" s="19">
        <v>23179.27</v>
      </c>
      <c r="D333" s="19">
        <v>26625.520069999999</v>
      </c>
      <c r="E333" s="27">
        <f t="shared" si="4"/>
        <v>114.86781106566342</v>
      </c>
    </row>
    <row r="334" spans="1:5" s="10" customFormat="1" ht="33.75" x14ac:dyDescent="0.2">
      <c r="A334" s="17" t="s">
        <v>237</v>
      </c>
      <c r="B334" s="11" t="s">
        <v>674</v>
      </c>
      <c r="C334" s="19">
        <v>20577.787920000002</v>
      </c>
      <c r="D334" s="19">
        <v>6143.1327000000001</v>
      </c>
      <c r="E334" s="27">
        <f t="shared" si="4"/>
        <v>29.853221949232722</v>
      </c>
    </row>
    <row r="335" spans="1:5" s="10" customFormat="1" ht="33.75" x14ac:dyDescent="0.2">
      <c r="A335" s="17" t="s">
        <v>238</v>
      </c>
      <c r="B335" s="11" t="s">
        <v>675</v>
      </c>
      <c r="C335" s="19">
        <v>5904.28</v>
      </c>
      <c r="D335" s="19">
        <v>448.90553999999997</v>
      </c>
      <c r="E335" s="27">
        <f t="shared" si="4"/>
        <v>7.6030530394899971</v>
      </c>
    </row>
    <row r="336" spans="1:5" s="10" customFormat="1" ht="11.25" x14ac:dyDescent="0.2">
      <c r="A336" s="24" t="s">
        <v>239</v>
      </c>
      <c r="B336" s="15" t="s">
        <v>676</v>
      </c>
      <c r="C336" s="21">
        <v>6677.3</v>
      </c>
      <c r="D336" s="21">
        <v>2819.6379300000003</v>
      </c>
      <c r="E336" s="20">
        <f t="shared" si="4"/>
        <v>42.227216539619313</v>
      </c>
    </row>
    <row r="337" spans="1:5" s="10" customFormat="1" ht="22.5" x14ac:dyDescent="0.2">
      <c r="A337" s="17" t="s">
        <v>240</v>
      </c>
      <c r="B337" s="11" t="s">
        <v>677</v>
      </c>
      <c r="C337" s="19">
        <v>6677.3</v>
      </c>
      <c r="D337" s="19">
        <v>2819.6379300000003</v>
      </c>
      <c r="E337" s="27">
        <f t="shared" si="4"/>
        <v>42.227216539619313</v>
      </c>
    </row>
    <row r="338" spans="1:5" s="10" customFormat="1" ht="22.5" x14ac:dyDescent="0.2">
      <c r="A338" s="17" t="s">
        <v>241</v>
      </c>
      <c r="B338" s="11" t="s">
        <v>678</v>
      </c>
      <c r="C338" s="19">
        <v>6677.3</v>
      </c>
      <c r="D338" s="19">
        <v>2819.6379300000003</v>
      </c>
      <c r="E338" s="27">
        <f t="shared" si="4"/>
        <v>42.227216539619313</v>
      </c>
    </row>
    <row r="339" spans="1:5" s="10" customFormat="1" ht="11.25" x14ac:dyDescent="0.2">
      <c r="A339" s="24" t="s">
        <v>242</v>
      </c>
      <c r="B339" s="15" t="s">
        <v>679</v>
      </c>
      <c r="C339" s="21">
        <v>1105759.6874300002</v>
      </c>
      <c r="D339" s="21">
        <v>382140.59722000005</v>
      </c>
      <c r="E339" s="20">
        <f t="shared" si="4"/>
        <v>34.55910009779511</v>
      </c>
    </row>
    <row r="340" spans="1:5" s="10" customFormat="1" ht="22.5" x14ac:dyDescent="0.2">
      <c r="A340" s="17" t="s">
        <v>243</v>
      </c>
      <c r="B340" s="11" t="s">
        <v>680</v>
      </c>
      <c r="C340" s="19">
        <v>787513.5</v>
      </c>
      <c r="D340" s="19">
        <v>255728.4289</v>
      </c>
      <c r="E340" s="27">
        <f t="shared" si="4"/>
        <v>32.472894610695562</v>
      </c>
    </row>
    <row r="341" spans="1:5" s="10" customFormat="1" ht="33.75" x14ac:dyDescent="0.2">
      <c r="A341" s="17" t="s">
        <v>1115</v>
      </c>
      <c r="B341" s="11" t="s">
        <v>681</v>
      </c>
      <c r="C341" s="19">
        <v>1741.7</v>
      </c>
      <c r="D341" s="19">
        <v>542.04144999999994</v>
      </c>
      <c r="E341" s="27">
        <f t="shared" si="4"/>
        <v>31.121401504277422</v>
      </c>
    </row>
    <row r="342" spans="1:5" s="10" customFormat="1" ht="45" x14ac:dyDescent="0.2">
      <c r="A342" s="17" t="s">
        <v>1116</v>
      </c>
      <c r="B342" s="11" t="s">
        <v>682</v>
      </c>
      <c r="C342" s="19">
        <v>1741.7</v>
      </c>
      <c r="D342" s="19">
        <v>542.04144999999994</v>
      </c>
      <c r="E342" s="27">
        <f t="shared" si="4"/>
        <v>31.121401504277422</v>
      </c>
    </row>
    <row r="343" spans="1:5" s="10" customFormat="1" ht="45" x14ac:dyDescent="0.2">
      <c r="A343" s="17" t="s">
        <v>1117</v>
      </c>
      <c r="B343" s="11" t="s">
        <v>683</v>
      </c>
      <c r="C343" s="19">
        <v>3583</v>
      </c>
      <c r="D343" s="19">
        <v>993.30985999999996</v>
      </c>
      <c r="E343" s="27">
        <f t="shared" si="4"/>
        <v>27.722854032933299</v>
      </c>
    </row>
    <row r="344" spans="1:5" s="10" customFormat="1" ht="67.5" x14ac:dyDescent="0.2">
      <c r="A344" s="17" t="s">
        <v>1118</v>
      </c>
      <c r="B344" s="11" t="s">
        <v>684</v>
      </c>
      <c r="C344" s="19">
        <v>3583</v>
      </c>
      <c r="D344" s="19">
        <v>993.30985999999996</v>
      </c>
      <c r="E344" s="27">
        <f t="shared" si="4"/>
        <v>27.722854032933299</v>
      </c>
    </row>
    <row r="345" spans="1:5" s="10" customFormat="1" ht="33.75" x14ac:dyDescent="0.2">
      <c r="A345" s="17" t="s">
        <v>1119</v>
      </c>
      <c r="B345" s="11" t="s">
        <v>685</v>
      </c>
      <c r="C345" s="19">
        <v>7433.4</v>
      </c>
      <c r="D345" s="19">
        <v>9868.5389600000017</v>
      </c>
      <c r="E345" s="27">
        <f t="shared" si="4"/>
        <v>132.75942314418708</v>
      </c>
    </row>
    <row r="346" spans="1:5" s="10" customFormat="1" ht="56.25" x14ac:dyDescent="0.2">
      <c r="A346" s="17" t="s">
        <v>1120</v>
      </c>
      <c r="B346" s="11" t="s">
        <v>686</v>
      </c>
      <c r="C346" s="19">
        <v>5279.6</v>
      </c>
      <c r="D346" s="19">
        <v>551.18233999999995</v>
      </c>
      <c r="E346" s="27">
        <f t="shared" si="4"/>
        <v>10.439850367452078</v>
      </c>
    </row>
    <row r="347" spans="1:5" s="10" customFormat="1" ht="45" x14ac:dyDescent="0.2">
      <c r="A347" s="17" t="s">
        <v>1121</v>
      </c>
      <c r="B347" s="11" t="s">
        <v>687</v>
      </c>
      <c r="C347" s="19">
        <v>1748.1</v>
      </c>
      <c r="D347" s="19">
        <v>8844.2268399999994</v>
      </c>
      <c r="E347" s="27" t="s">
        <v>1461</v>
      </c>
    </row>
    <row r="348" spans="1:5" s="10" customFormat="1" ht="45" x14ac:dyDescent="0.2">
      <c r="A348" s="17" t="s">
        <v>1122</v>
      </c>
      <c r="B348" s="11" t="s">
        <v>688</v>
      </c>
      <c r="C348" s="19">
        <v>405.7</v>
      </c>
      <c r="D348" s="19">
        <v>473.12978000000004</v>
      </c>
      <c r="E348" s="27">
        <f t="shared" si="4"/>
        <v>116.62060142962783</v>
      </c>
    </row>
    <row r="349" spans="1:5" s="10" customFormat="1" ht="45" x14ac:dyDescent="0.2">
      <c r="A349" s="17" t="s">
        <v>1123</v>
      </c>
      <c r="B349" s="11" t="s">
        <v>689</v>
      </c>
      <c r="C349" s="19">
        <v>11997.1</v>
      </c>
      <c r="D349" s="19">
        <v>5088.6514100000004</v>
      </c>
      <c r="E349" s="27">
        <f t="shared" si="4"/>
        <v>42.41567887239416</v>
      </c>
    </row>
    <row r="350" spans="1:5" s="10" customFormat="1" ht="67.5" x14ac:dyDescent="0.2">
      <c r="A350" s="17" t="s">
        <v>1124</v>
      </c>
      <c r="B350" s="11" t="s">
        <v>690</v>
      </c>
      <c r="C350" s="19">
        <v>8872.2000000000007</v>
      </c>
      <c r="D350" s="19">
        <v>2647.1180600000002</v>
      </c>
      <c r="E350" s="27">
        <f t="shared" si="4"/>
        <v>29.836095444196481</v>
      </c>
    </row>
    <row r="351" spans="1:5" s="10" customFormat="1" ht="56.25" x14ac:dyDescent="0.2">
      <c r="A351" s="17" t="s">
        <v>1125</v>
      </c>
      <c r="B351" s="11" t="s">
        <v>691</v>
      </c>
      <c r="C351" s="19">
        <v>1944</v>
      </c>
      <c r="D351" s="19">
        <v>1559.96255</v>
      </c>
      <c r="E351" s="27">
        <f t="shared" si="4"/>
        <v>80.244987139917683</v>
      </c>
    </row>
    <row r="352" spans="1:5" s="10" customFormat="1" ht="56.25" x14ac:dyDescent="0.2">
      <c r="A352" s="17" t="s">
        <v>1126</v>
      </c>
      <c r="B352" s="11" t="s">
        <v>692</v>
      </c>
      <c r="C352" s="19">
        <v>1180.9000000000001</v>
      </c>
      <c r="D352" s="19">
        <v>881.57080000000008</v>
      </c>
      <c r="E352" s="27">
        <f t="shared" si="4"/>
        <v>74.6524515200271</v>
      </c>
    </row>
    <row r="353" spans="1:5" s="10" customFormat="1" ht="33.75" x14ac:dyDescent="0.2">
      <c r="A353" s="17" t="s">
        <v>1127</v>
      </c>
      <c r="B353" s="11" t="s">
        <v>693</v>
      </c>
      <c r="C353" s="19">
        <v>2090.9</v>
      </c>
      <c r="D353" s="19">
        <v>394.16467</v>
      </c>
      <c r="E353" s="27">
        <f t="shared" si="4"/>
        <v>18.851435745372804</v>
      </c>
    </row>
    <row r="354" spans="1:5" s="10" customFormat="1" ht="67.5" x14ac:dyDescent="0.2">
      <c r="A354" s="17" t="s">
        <v>1128</v>
      </c>
      <c r="B354" s="11" t="s">
        <v>694</v>
      </c>
      <c r="C354" s="19">
        <v>2036.5</v>
      </c>
      <c r="D354" s="19">
        <v>269.06466999999998</v>
      </c>
      <c r="E354" s="27">
        <f t="shared" si="4"/>
        <v>13.212112447827154</v>
      </c>
    </row>
    <row r="355" spans="1:5" s="10" customFormat="1" ht="56.25" x14ac:dyDescent="0.2">
      <c r="A355" s="17" t="s">
        <v>1129</v>
      </c>
      <c r="B355" s="11" t="s">
        <v>695</v>
      </c>
      <c r="C355" s="19">
        <v>54.4</v>
      </c>
      <c r="D355" s="19">
        <v>125.1</v>
      </c>
      <c r="E355" s="27" t="s">
        <v>1461</v>
      </c>
    </row>
    <row r="356" spans="1:5" s="10" customFormat="1" ht="33.75" x14ac:dyDescent="0.2">
      <c r="A356" s="17" t="s">
        <v>1130</v>
      </c>
      <c r="B356" s="11" t="s">
        <v>696</v>
      </c>
      <c r="C356" s="19">
        <v>5</v>
      </c>
      <c r="D356" s="19">
        <v>1.2623</v>
      </c>
      <c r="E356" s="27">
        <f t="shared" si="4"/>
        <v>25.246000000000002</v>
      </c>
    </row>
    <row r="357" spans="1:5" s="16" customFormat="1" ht="56.25" x14ac:dyDescent="0.2">
      <c r="A357" s="17" t="s">
        <v>1131</v>
      </c>
      <c r="B357" s="11" t="s">
        <v>697</v>
      </c>
      <c r="C357" s="19">
        <v>5</v>
      </c>
      <c r="D357" s="19">
        <v>1.2623</v>
      </c>
      <c r="E357" s="27">
        <f t="shared" si="4"/>
        <v>25.246000000000002</v>
      </c>
    </row>
    <row r="358" spans="1:5" s="10" customFormat="1" ht="33.75" x14ac:dyDescent="0.2">
      <c r="A358" s="17" t="s">
        <v>1132</v>
      </c>
      <c r="B358" s="11" t="s">
        <v>698</v>
      </c>
      <c r="C358" s="19">
        <v>137.30000000000001</v>
      </c>
      <c r="D358" s="19">
        <v>18.100000000000001</v>
      </c>
      <c r="E358" s="27">
        <f t="shared" ref="E358:E419" si="5">D358/C358*100</f>
        <v>13.182811361981065</v>
      </c>
    </row>
    <row r="359" spans="1:5" s="10" customFormat="1" ht="56.25" x14ac:dyDescent="0.2">
      <c r="A359" s="17" t="s">
        <v>1208</v>
      </c>
      <c r="B359" s="11" t="s">
        <v>1285</v>
      </c>
      <c r="C359" s="19">
        <v>2</v>
      </c>
      <c r="D359" s="19">
        <v>0</v>
      </c>
      <c r="E359" s="27">
        <f t="shared" si="5"/>
        <v>0</v>
      </c>
    </row>
    <row r="360" spans="1:5" s="10" customFormat="1" ht="45" x14ac:dyDescent="0.2">
      <c r="A360" s="17" t="s">
        <v>1133</v>
      </c>
      <c r="B360" s="11" t="s">
        <v>699</v>
      </c>
      <c r="C360" s="19">
        <v>135.30000000000001</v>
      </c>
      <c r="D360" s="19">
        <v>18.100000000000001</v>
      </c>
      <c r="E360" s="27">
        <f t="shared" si="5"/>
        <v>13.377679231337769</v>
      </c>
    </row>
    <row r="361" spans="1:5" s="10" customFormat="1" ht="33.75" x14ac:dyDescent="0.2">
      <c r="A361" s="17" t="s">
        <v>1134</v>
      </c>
      <c r="B361" s="11" t="s">
        <v>700</v>
      </c>
      <c r="C361" s="19">
        <v>685583.2</v>
      </c>
      <c r="D361" s="19">
        <v>218041.04062000001</v>
      </c>
      <c r="E361" s="27">
        <f t="shared" si="5"/>
        <v>31.803731570435218</v>
      </c>
    </row>
    <row r="362" spans="1:5" s="10" customFormat="1" ht="56.25" x14ac:dyDescent="0.2">
      <c r="A362" s="17" t="s">
        <v>1135</v>
      </c>
      <c r="B362" s="35" t="s">
        <v>701</v>
      </c>
      <c r="C362" s="19">
        <v>603795.19999999995</v>
      </c>
      <c r="D362" s="19">
        <v>186795.67033000002</v>
      </c>
      <c r="E362" s="27">
        <f t="shared" si="5"/>
        <v>30.936925356478497</v>
      </c>
    </row>
    <row r="363" spans="1:5" s="10" customFormat="1" ht="56.25" x14ac:dyDescent="0.2">
      <c r="A363" s="17" t="s">
        <v>1136</v>
      </c>
      <c r="B363" s="35" t="s">
        <v>702</v>
      </c>
      <c r="C363" s="19">
        <v>192.6</v>
      </c>
      <c r="D363" s="19">
        <v>24.439540000000001</v>
      </c>
      <c r="E363" s="27">
        <f t="shared" si="5"/>
        <v>12.689273104880582</v>
      </c>
    </row>
    <row r="364" spans="1:5" s="16" customFormat="1" ht="45" x14ac:dyDescent="0.2">
      <c r="A364" s="17" t="s">
        <v>1137</v>
      </c>
      <c r="B364" s="11" t="s">
        <v>703</v>
      </c>
      <c r="C364" s="19">
        <v>81595.399999999994</v>
      </c>
      <c r="D364" s="19">
        <v>31220.93075</v>
      </c>
      <c r="E364" s="27">
        <f t="shared" si="5"/>
        <v>38.263101535135561</v>
      </c>
    </row>
    <row r="365" spans="1:5" s="10" customFormat="1" ht="33.75" x14ac:dyDescent="0.2">
      <c r="A365" s="17" t="s">
        <v>1138</v>
      </c>
      <c r="B365" s="11" t="s">
        <v>704</v>
      </c>
      <c r="C365" s="19">
        <v>914</v>
      </c>
      <c r="D365" s="19">
        <v>492.42664000000002</v>
      </c>
      <c r="E365" s="27">
        <f t="shared" si="5"/>
        <v>53.876000000000005</v>
      </c>
    </row>
    <row r="366" spans="1:5" s="10" customFormat="1" ht="56.25" x14ac:dyDescent="0.2">
      <c r="A366" s="17" t="s">
        <v>1139</v>
      </c>
      <c r="B366" s="11" t="s">
        <v>1091</v>
      </c>
      <c r="C366" s="19">
        <v>522</v>
      </c>
      <c r="D366" s="19">
        <v>0</v>
      </c>
      <c r="E366" s="27">
        <f t="shared" si="5"/>
        <v>0</v>
      </c>
    </row>
    <row r="367" spans="1:5" s="10" customFormat="1" ht="45" x14ac:dyDescent="0.2">
      <c r="A367" s="17" t="s">
        <v>1140</v>
      </c>
      <c r="B367" s="11" t="s">
        <v>705</v>
      </c>
      <c r="C367" s="19">
        <v>392</v>
      </c>
      <c r="D367" s="19">
        <v>492.42664000000002</v>
      </c>
      <c r="E367" s="27">
        <f t="shared" si="5"/>
        <v>125.61904081632653</v>
      </c>
    </row>
    <row r="368" spans="1:5" s="10" customFormat="1" ht="45" x14ac:dyDescent="0.2">
      <c r="A368" s="17" t="s">
        <v>1141</v>
      </c>
      <c r="B368" s="11" t="s">
        <v>706</v>
      </c>
      <c r="C368" s="19">
        <v>28195.1</v>
      </c>
      <c r="D368" s="19">
        <v>4510.2829000000002</v>
      </c>
      <c r="E368" s="27">
        <f t="shared" si="5"/>
        <v>15.996690559707186</v>
      </c>
    </row>
    <row r="369" spans="1:5" s="10" customFormat="1" ht="67.5" x14ac:dyDescent="0.2">
      <c r="A369" s="17" t="s">
        <v>1142</v>
      </c>
      <c r="B369" s="11" t="s">
        <v>707</v>
      </c>
      <c r="C369" s="19">
        <v>17706</v>
      </c>
      <c r="D369" s="19">
        <v>960.69047</v>
      </c>
      <c r="E369" s="27">
        <f t="shared" si="5"/>
        <v>5.4257905229865582</v>
      </c>
    </row>
    <row r="370" spans="1:5" s="10" customFormat="1" ht="56.25" x14ac:dyDescent="0.2">
      <c r="A370" s="17" t="s">
        <v>1143</v>
      </c>
      <c r="B370" s="11" t="s">
        <v>708</v>
      </c>
      <c r="C370" s="19">
        <v>10489.1</v>
      </c>
      <c r="D370" s="19">
        <v>3549.5924300000001</v>
      </c>
      <c r="E370" s="27">
        <f t="shared" si="5"/>
        <v>33.840772134882883</v>
      </c>
    </row>
    <row r="371" spans="1:5" s="10" customFormat="1" ht="45" x14ac:dyDescent="0.2">
      <c r="A371" s="17" t="s">
        <v>1144</v>
      </c>
      <c r="B371" s="11" t="s">
        <v>709</v>
      </c>
      <c r="C371" s="19">
        <v>1828.1</v>
      </c>
      <c r="D371" s="19">
        <v>1038.5724299999999</v>
      </c>
      <c r="E371" s="27">
        <f t="shared" si="5"/>
        <v>56.81157650019145</v>
      </c>
    </row>
    <row r="372" spans="1:5" s="10" customFormat="1" ht="78.75" x14ac:dyDescent="0.2">
      <c r="A372" s="17" t="s">
        <v>1145</v>
      </c>
      <c r="B372" s="11" t="s">
        <v>710</v>
      </c>
      <c r="C372" s="19">
        <v>110</v>
      </c>
      <c r="D372" s="19">
        <v>30</v>
      </c>
      <c r="E372" s="27">
        <f t="shared" si="5"/>
        <v>27.27272727272727</v>
      </c>
    </row>
    <row r="373" spans="1:5" s="10" customFormat="1" ht="67.5" x14ac:dyDescent="0.2">
      <c r="A373" s="17" t="s">
        <v>1146</v>
      </c>
      <c r="B373" s="11" t="s">
        <v>711</v>
      </c>
      <c r="C373" s="19">
        <v>1169.8</v>
      </c>
      <c r="D373" s="19">
        <v>762.54455000000007</v>
      </c>
      <c r="E373" s="27">
        <f t="shared" si="5"/>
        <v>65.185890750555657</v>
      </c>
    </row>
    <row r="374" spans="1:5" s="10" customFormat="1" ht="67.5" x14ac:dyDescent="0.2">
      <c r="A374" s="17" t="s">
        <v>1729</v>
      </c>
      <c r="B374" s="11" t="s">
        <v>1786</v>
      </c>
      <c r="C374" s="19">
        <v>0</v>
      </c>
      <c r="D374" s="19">
        <v>20</v>
      </c>
      <c r="E374" s="27">
        <v>0</v>
      </c>
    </row>
    <row r="375" spans="1:5" s="10" customFormat="1" ht="123.75" x14ac:dyDescent="0.2">
      <c r="A375" s="17" t="s">
        <v>1147</v>
      </c>
      <c r="B375" s="11" t="s">
        <v>712</v>
      </c>
      <c r="C375" s="19">
        <v>378.1</v>
      </c>
      <c r="D375" s="19">
        <v>226.02788000000001</v>
      </c>
      <c r="E375" s="27">
        <f t="shared" si="5"/>
        <v>59.779920655911134</v>
      </c>
    </row>
    <row r="376" spans="1:5" s="10" customFormat="1" ht="123.75" x14ac:dyDescent="0.2">
      <c r="A376" s="17" t="s">
        <v>1148</v>
      </c>
      <c r="B376" s="11" t="s">
        <v>713</v>
      </c>
      <c r="C376" s="19">
        <v>170.2</v>
      </c>
      <c r="D376" s="19">
        <v>0</v>
      </c>
      <c r="E376" s="27">
        <f t="shared" si="5"/>
        <v>0</v>
      </c>
    </row>
    <row r="377" spans="1:5" s="10" customFormat="1" ht="33.75" x14ac:dyDescent="0.2">
      <c r="A377" s="17" t="s">
        <v>1149</v>
      </c>
      <c r="B377" s="11" t="s">
        <v>714</v>
      </c>
      <c r="C377" s="19">
        <v>340.9</v>
      </c>
      <c r="D377" s="19">
        <v>392.10896000000002</v>
      </c>
      <c r="E377" s="27">
        <f t="shared" si="5"/>
        <v>115.02169551188032</v>
      </c>
    </row>
    <row r="378" spans="1:5" s="10" customFormat="1" ht="56.25" x14ac:dyDescent="0.2">
      <c r="A378" s="17" t="s">
        <v>1150</v>
      </c>
      <c r="B378" s="11" t="s">
        <v>715</v>
      </c>
      <c r="C378" s="19">
        <v>340.9</v>
      </c>
      <c r="D378" s="19">
        <v>392.10896000000002</v>
      </c>
      <c r="E378" s="27">
        <f t="shared" si="5"/>
        <v>115.02169551188032</v>
      </c>
    </row>
    <row r="379" spans="1:5" s="10" customFormat="1" ht="33.75" x14ac:dyDescent="0.2">
      <c r="A379" s="17" t="s">
        <v>1151</v>
      </c>
      <c r="B379" s="11" t="s">
        <v>716</v>
      </c>
      <c r="C379" s="19">
        <v>24134.5</v>
      </c>
      <c r="D379" s="19">
        <v>5907.4684900000002</v>
      </c>
      <c r="E379" s="27">
        <f t="shared" si="5"/>
        <v>24.47727730013052</v>
      </c>
    </row>
    <row r="380" spans="1:5" s="10" customFormat="1" ht="56.25" x14ac:dyDescent="0.2">
      <c r="A380" s="17" t="s">
        <v>1152</v>
      </c>
      <c r="B380" s="11" t="s">
        <v>717</v>
      </c>
      <c r="C380" s="19">
        <v>892.5</v>
      </c>
      <c r="D380" s="19">
        <v>320.05</v>
      </c>
      <c r="E380" s="27">
        <f t="shared" si="5"/>
        <v>35.859943977591037</v>
      </c>
    </row>
    <row r="381" spans="1:5" s="10" customFormat="1" ht="45" x14ac:dyDescent="0.2">
      <c r="A381" s="17" t="s">
        <v>1153</v>
      </c>
      <c r="B381" s="11" t="s">
        <v>718</v>
      </c>
      <c r="C381" s="19">
        <v>23133</v>
      </c>
      <c r="D381" s="19">
        <v>5587.1184899999998</v>
      </c>
      <c r="E381" s="27">
        <f t="shared" si="5"/>
        <v>24.152157048372455</v>
      </c>
    </row>
    <row r="382" spans="1:5" s="10" customFormat="1" ht="45" x14ac:dyDescent="0.2">
      <c r="A382" s="17" t="s">
        <v>1154</v>
      </c>
      <c r="B382" s="11" t="s">
        <v>719</v>
      </c>
      <c r="C382" s="19">
        <v>109</v>
      </c>
      <c r="D382" s="19">
        <v>0.3</v>
      </c>
      <c r="E382" s="27">
        <f t="shared" si="5"/>
        <v>0.2752293577981651</v>
      </c>
    </row>
    <row r="383" spans="1:5" s="16" customFormat="1" ht="45" x14ac:dyDescent="0.2">
      <c r="A383" s="17" t="s">
        <v>1155</v>
      </c>
      <c r="B383" s="11" t="s">
        <v>720</v>
      </c>
      <c r="C383" s="19">
        <v>19529.3</v>
      </c>
      <c r="D383" s="19">
        <v>8440.4602100000011</v>
      </c>
      <c r="E383" s="27">
        <f t="shared" si="5"/>
        <v>43.219471307215315</v>
      </c>
    </row>
    <row r="384" spans="1:5" s="16" customFormat="1" ht="56.25" x14ac:dyDescent="0.2">
      <c r="A384" s="17" t="s">
        <v>1156</v>
      </c>
      <c r="B384" s="11" t="s">
        <v>721</v>
      </c>
      <c r="C384" s="19">
        <v>19089.3</v>
      </c>
      <c r="D384" s="19">
        <v>8440.4602100000011</v>
      </c>
      <c r="E384" s="27">
        <f t="shared" si="5"/>
        <v>44.215661181918676</v>
      </c>
    </row>
    <row r="385" spans="1:7" s="16" customFormat="1" ht="90" x14ac:dyDescent="0.2">
      <c r="A385" s="17" t="s">
        <v>1209</v>
      </c>
      <c r="B385" s="11" t="s">
        <v>1286</v>
      </c>
      <c r="C385" s="19">
        <v>440</v>
      </c>
      <c r="D385" s="19">
        <v>0</v>
      </c>
      <c r="E385" s="27">
        <f t="shared" si="5"/>
        <v>0</v>
      </c>
      <c r="F385" s="33"/>
      <c r="G385" s="28"/>
    </row>
    <row r="386" spans="1:7" s="16" customFormat="1" ht="67.5" x14ac:dyDescent="0.2">
      <c r="A386" s="17" t="s">
        <v>1210</v>
      </c>
      <c r="B386" s="11" t="s">
        <v>1108</v>
      </c>
      <c r="C386" s="19">
        <v>3443</v>
      </c>
      <c r="D386" s="19">
        <v>683.42556000000002</v>
      </c>
      <c r="E386" s="27">
        <f t="shared" si="5"/>
        <v>19.84971129828638</v>
      </c>
    </row>
    <row r="387" spans="1:7" s="16" customFormat="1" ht="90" x14ac:dyDescent="0.2">
      <c r="A387" s="17" t="s">
        <v>1211</v>
      </c>
      <c r="B387" s="11" t="s">
        <v>1109</v>
      </c>
      <c r="C387" s="19">
        <v>3443</v>
      </c>
      <c r="D387" s="19">
        <v>683.42556000000002</v>
      </c>
      <c r="E387" s="27">
        <f t="shared" si="5"/>
        <v>19.84971129828638</v>
      </c>
    </row>
    <row r="388" spans="1:7" s="10" customFormat="1" ht="22.5" x14ac:dyDescent="0.2">
      <c r="A388" s="17" t="s">
        <v>244</v>
      </c>
      <c r="B388" s="11" t="s">
        <v>722</v>
      </c>
      <c r="C388" s="19">
        <v>20242</v>
      </c>
      <c r="D388" s="19">
        <v>11046.69966</v>
      </c>
      <c r="E388" s="27">
        <f t="shared" si="5"/>
        <v>54.573163027368842</v>
      </c>
    </row>
    <row r="389" spans="1:7" s="10" customFormat="1" ht="33.75" x14ac:dyDescent="0.2">
      <c r="A389" s="17" t="s">
        <v>245</v>
      </c>
      <c r="B389" s="11" t="s">
        <v>723</v>
      </c>
      <c r="C389" s="19">
        <v>1710.5</v>
      </c>
      <c r="D389" s="19">
        <v>108.90433999999999</v>
      </c>
      <c r="E389" s="27">
        <f t="shared" si="5"/>
        <v>6.3668132125109604</v>
      </c>
    </row>
    <row r="390" spans="1:7" s="10" customFormat="1" ht="33.75" x14ac:dyDescent="0.2">
      <c r="A390" s="17" t="s">
        <v>246</v>
      </c>
      <c r="B390" s="11" t="s">
        <v>724</v>
      </c>
      <c r="C390" s="19">
        <v>18531.5</v>
      </c>
      <c r="D390" s="19">
        <v>10937.795320000001</v>
      </c>
      <c r="E390" s="27">
        <f t="shared" si="5"/>
        <v>59.022719801419207</v>
      </c>
    </row>
    <row r="391" spans="1:7" s="10" customFormat="1" ht="67.5" x14ac:dyDescent="0.2">
      <c r="A391" s="17" t="s">
        <v>247</v>
      </c>
      <c r="B391" s="11" t="s">
        <v>1164</v>
      </c>
      <c r="C391" s="19">
        <v>205552.98743000001</v>
      </c>
      <c r="D391" s="19">
        <v>47361.947789999998</v>
      </c>
      <c r="E391" s="27">
        <f t="shared" si="5"/>
        <v>23.041235441118975</v>
      </c>
    </row>
    <row r="392" spans="1:7" s="10" customFormat="1" ht="33.75" x14ac:dyDescent="0.2">
      <c r="A392" s="17" t="s">
        <v>248</v>
      </c>
      <c r="B392" s="11" t="s">
        <v>725</v>
      </c>
      <c r="C392" s="19">
        <v>117118.09376999999</v>
      </c>
      <c r="D392" s="19">
        <v>8335.168889999999</v>
      </c>
      <c r="E392" s="27">
        <f t="shared" si="5"/>
        <v>7.116892549812885</v>
      </c>
    </row>
    <row r="393" spans="1:7" s="10" customFormat="1" ht="56.25" x14ac:dyDescent="0.2">
      <c r="A393" s="17" t="s">
        <v>249</v>
      </c>
      <c r="B393" s="11" t="s">
        <v>726</v>
      </c>
      <c r="C393" s="19">
        <v>114802.5</v>
      </c>
      <c r="D393" s="19">
        <v>2957.32744</v>
      </c>
      <c r="E393" s="27">
        <f t="shared" si="5"/>
        <v>2.5760131007600009</v>
      </c>
    </row>
    <row r="394" spans="1:7" s="10" customFormat="1" ht="45" x14ac:dyDescent="0.2">
      <c r="A394" s="17" t="s">
        <v>250</v>
      </c>
      <c r="B394" s="11" t="s">
        <v>727</v>
      </c>
      <c r="C394" s="19">
        <v>1337.95</v>
      </c>
      <c r="D394" s="19">
        <v>4016.5454900000004</v>
      </c>
      <c r="E394" s="27" t="s">
        <v>1461</v>
      </c>
    </row>
    <row r="395" spans="1:7" s="10" customFormat="1" ht="45" x14ac:dyDescent="0.2">
      <c r="A395" s="17" t="s">
        <v>251</v>
      </c>
      <c r="B395" s="11" t="s">
        <v>728</v>
      </c>
      <c r="C395" s="19">
        <v>160.6</v>
      </c>
      <c r="D395" s="19">
        <v>484.28952000000004</v>
      </c>
      <c r="E395" s="27" t="s">
        <v>1461</v>
      </c>
    </row>
    <row r="396" spans="1:7" s="10" customFormat="1" ht="45" x14ac:dyDescent="0.2">
      <c r="A396" s="17" t="s">
        <v>252</v>
      </c>
      <c r="B396" s="11" t="s">
        <v>729</v>
      </c>
      <c r="C396" s="19">
        <v>90.15</v>
      </c>
      <c r="D396" s="19">
        <v>109.92677999999999</v>
      </c>
      <c r="E396" s="27">
        <f t="shared" si="5"/>
        <v>121.93763727121463</v>
      </c>
    </row>
    <row r="397" spans="1:7" s="16" customFormat="1" ht="45" x14ac:dyDescent="0.2">
      <c r="A397" s="17" t="s">
        <v>1159</v>
      </c>
      <c r="B397" s="11" t="s">
        <v>1165</v>
      </c>
      <c r="C397" s="19">
        <v>286.45699999999999</v>
      </c>
      <c r="D397" s="19">
        <v>226.45596</v>
      </c>
      <c r="E397" s="27">
        <f t="shared" si="5"/>
        <v>79.054084906286121</v>
      </c>
    </row>
    <row r="398" spans="1:7" s="16" customFormat="1" ht="45" x14ac:dyDescent="0.2">
      <c r="A398" s="17" t="s">
        <v>1212</v>
      </c>
      <c r="B398" s="11" t="s">
        <v>1287</v>
      </c>
      <c r="C398" s="19">
        <v>440.43677000000002</v>
      </c>
      <c r="D398" s="19">
        <v>540.62369999999999</v>
      </c>
      <c r="E398" s="27">
        <f t="shared" si="5"/>
        <v>122.74717662651098</v>
      </c>
    </row>
    <row r="399" spans="1:7" s="10" customFormat="1" ht="45" x14ac:dyDescent="0.2">
      <c r="A399" s="17" t="s">
        <v>253</v>
      </c>
      <c r="B399" s="11" t="s">
        <v>730</v>
      </c>
      <c r="C399" s="19">
        <v>2466.9</v>
      </c>
      <c r="D399" s="19">
        <v>1176.7201599999999</v>
      </c>
      <c r="E399" s="27">
        <f t="shared" si="5"/>
        <v>47.70035915521504</v>
      </c>
    </row>
    <row r="400" spans="1:7" s="10" customFormat="1" ht="56.25" x14ac:dyDescent="0.2">
      <c r="A400" s="17" t="s">
        <v>254</v>
      </c>
      <c r="B400" s="11" t="s">
        <v>731</v>
      </c>
      <c r="C400" s="19">
        <v>2466.9</v>
      </c>
      <c r="D400" s="19">
        <v>1176.7201599999999</v>
      </c>
      <c r="E400" s="27">
        <f t="shared" si="5"/>
        <v>47.70035915521504</v>
      </c>
    </row>
    <row r="401" spans="1:5" s="10" customFormat="1" ht="45" x14ac:dyDescent="0.2">
      <c r="A401" s="17" t="s">
        <v>1080</v>
      </c>
      <c r="B401" s="11" t="s">
        <v>1092</v>
      </c>
      <c r="C401" s="19">
        <v>1.8</v>
      </c>
      <c r="D401" s="19">
        <v>42.767890000000001</v>
      </c>
      <c r="E401" s="27" t="s">
        <v>1461</v>
      </c>
    </row>
    <row r="402" spans="1:5" s="10" customFormat="1" ht="45" x14ac:dyDescent="0.2">
      <c r="A402" s="17" t="s">
        <v>1081</v>
      </c>
      <c r="B402" s="11" t="s">
        <v>1093</v>
      </c>
      <c r="C402" s="19">
        <v>1.8</v>
      </c>
      <c r="D402" s="19">
        <v>42.767890000000001</v>
      </c>
      <c r="E402" s="27" t="s">
        <v>1461</v>
      </c>
    </row>
    <row r="403" spans="1:5" s="10" customFormat="1" ht="56.25" x14ac:dyDescent="0.2">
      <c r="A403" s="17" t="s">
        <v>255</v>
      </c>
      <c r="B403" s="11" t="s">
        <v>732</v>
      </c>
      <c r="C403" s="19">
        <v>85966.19365999999</v>
      </c>
      <c r="D403" s="19">
        <v>37807.290850000005</v>
      </c>
      <c r="E403" s="27">
        <f t="shared" si="5"/>
        <v>43.979254216523152</v>
      </c>
    </row>
    <row r="404" spans="1:5" s="10" customFormat="1" ht="45" x14ac:dyDescent="0.2">
      <c r="A404" s="17" t="s">
        <v>256</v>
      </c>
      <c r="B404" s="11" t="s">
        <v>733</v>
      </c>
      <c r="C404" s="19">
        <v>7438.8</v>
      </c>
      <c r="D404" s="19">
        <v>5464.15175</v>
      </c>
      <c r="E404" s="27">
        <f t="shared" si="5"/>
        <v>73.45474740549551</v>
      </c>
    </row>
    <row r="405" spans="1:5" s="10" customFormat="1" ht="45" x14ac:dyDescent="0.2">
      <c r="A405" s="17" t="s">
        <v>257</v>
      </c>
      <c r="B405" s="11" t="s">
        <v>734</v>
      </c>
      <c r="C405" s="19">
        <v>75043.600000000006</v>
      </c>
      <c r="D405" s="19">
        <v>29580.55428</v>
      </c>
      <c r="E405" s="27">
        <f t="shared" si="5"/>
        <v>39.417824144897097</v>
      </c>
    </row>
    <row r="406" spans="1:5" s="10" customFormat="1" ht="45" x14ac:dyDescent="0.2">
      <c r="A406" s="17" t="s">
        <v>258</v>
      </c>
      <c r="B406" s="11" t="s">
        <v>735</v>
      </c>
      <c r="C406" s="19">
        <v>2604.4</v>
      </c>
      <c r="D406" s="19">
        <v>1116.1264699999999</v>
      </c>
      <c r="E406" s="27">
        <f t="shared" si="5"/>
        <v>42.855416602672399</v>
      </c>
    </row>
    <row r="407" spans="1:5" s="10" customFormat="1" ht="45" x14ac:dyDescent="0.2">
      <c r="A407" s="17" t="s">
        <v>1478</v>
      </c>
      <c r="B407" s="11" t="s">
        <v>1556</v>
      </c>
      <c r="C407" s="19">
        <v>0</v>
      </c>
      <c r="D407" s="19">
        <v>0</v>
      </c>
      <c r="E407" s="27">
        <v>0</v>
      </c>
    </row>
    <row r="408" spans="1:5" s="10" customFormat="1" ht="45" x14ac:dyDescent="0.2">
      <c r="A408" s="17" t="s">
        <v>259</v>
      </c>
      <c r="B408" s="11" t="s">
        <v>736</v>
      </c>
      <c r="C408" s="19">
        <v>239.98373000000001</v>
      </c>
      <c r="D408" s="19">
        <v>255.20963</v>
      </c>
      <c r="E408" s="27">
        <f t="shared" si="5"/>
        <v>106.34455510796504</v>
      </c>
    </row>
    <row r="409" spans="1:5" s="10" customFormat="1" ht="45" x14ac:dyDescent="0.2">
      <c r="A409" s="17" t="s">
        <v>1730</v>
      </c>
      <c r="B409" s="11" t="s">
        <v>1787</v>
      </c>
      <c r="C409" s="19">
        <v>0</v>
      </c>
      <c r="D409" s="19">
        <v>1.08555</v>
      </c>
      <c r="E409" s="27">
        <v>0</v>
      </c>
    </row>
    <row r="410" spans="1:5" s="10" customFormat="1" ht="45" x14ac:dyDescent="0.2">
      <c r="A410" s="17" t="s">
        <v>1213</v>
      </c>
      <c r="B410" s="11" t="s">
        <v>1288</v>
      </c>
      <c r="C410" s="19">
        <v>639.40993000000003</v>
      </c>
      <c r="D410" s="19">
        <v>1390.16317</v>
      </c>
      <c r="E410" s="27" t="s">
        <v>1461</v>
      </c>
    </row>
    <row r="411" spans="1:5" s="16" customFormat="1" ht="45" x14ac:dyDescent="0.2">
      <c r="A411" s="17" t="s">
        <v>260</v>
      </c>
      <c r="B411" s="11" t="s">
        <v>737</v>
      </c>
      <c r="C411" s="19">
        <v>33.299999999999997</v>
      </c>
      <c r="D411" s="19">
        <v>200.07773</v>
      </c>
      <c r="E411" s="27" t="s">
        <v>1461</v>
      </c>
    </row>
    <row r="412" spans="1:5" s="10" customFormat="1" ht="33.75" x14ac:dyDescent="0.2">
      <c r="A412" s="17" t="s">
        <v>1731</v>
      </c>
      <c r="B412" s="11" t="s">
        <v>1788</v>
      </c>
      <c r="C412" s="19">
        <v>0</v>
      </c>
      <c r="D412" s="19">
        <v>182.23223000000002</v>
      </c>
      <c r="E412" s="27">
        <v>0</v>
      </c>
    </row>
    <row r="413" spans="1:5" s="10" customFormat="1" ht="33.75" x14ac:dyDescent="0.2">
      <c r="A413" s="17" t="s">
        <v>261</v>
      </c>
      <c r="B413" s="11" t="s">
        <v>738</v>
      </c>
      <c r="C413" s="19">
        <v>33.299999999999997</v>
      </c>
      <c r="D413" s="19">
        <v>11.845499999999999</v>
      </c>
      <c r="E413" s="27">
        <f t="shared" si="5"/>
        <v>35.572072072072075</v>
      </c>
    </row>
    <row r="414" spans="1:5" s="10" customFormat="1" ht="33.75" x14ac:dyDescent="0.2">
      <c r="A414" s="17" t="s">
        <v>1732</v>
      </c>
      <c r="B414" s="11" t="s">
        <v>1789</v>
      </c>
      <c r="C414" s="19">
        <v>0</v>
      </c>
      <c r="D414" s="19">
        <v>6</v>
      </c>
      <c r="E414" s="27">
        <v>0</v>
      </c>
    </row>
    <row r="415" spans="1:5" s="10" customFormat="1" ht="11.25" x14ac:dyDescent="0.2">
      <c r="A415" s="17" t="s">
        <v>262</v>
      </c>
      <c r="B415" s="11" t="s">
        <v>739</v>
      </c>
      <c r="C415" s="19">
        <v>66273.399999999994</v>
      </c>
      <c r="D415" s="19">
        <v>48366.840120000001</v>
      </c>
      <c r="E415" s="27">
        <f t="shared" si="5"/>
        <v>72.980773764436407</v>
      </c>
    </row>
    <row r="416" spans="1:5" s="10" customFormat="1" ht="67.5" x14ac:dyDescent="0.2">
      <c r="A416" s="17" t="s">
        <v>263</v>
      </c>
      <c r="B416" s="11" t="s">
        <v>740</v>
      </c>
      <c r="C416" s="19">
        <v>427</v>
      </c>
      <c r="D416" s="19">
        <v>143.15428</v>
      </c>
      <c r="E416" s="27">
        <f t="shared" si="5"/>
        <v>33.525592505854803</v>
      </c>
    </row>
    <row r="417" spans="1:8" s="16" customFormat="1" ht="33.75" x14ac:dyDescent="0.2">
      <c r="A417" s="17" t="s">
        <v>264</v>
      </c>
      <c r="B417" s="11" t="s">
        <v>741</v>
      </c>
      <c r="C417" s="19">
        <v>195.5</v>
      </c>
      <c r="D417" s="19">
        <v>39.1</v>
      </c>
      <c r="E417" s="27">
        <f t="shared" si="5"/>
        <v>20</v>
      </c>
    </row>
    <row r="418" spans="1:8" s="10" customFormat="1" ht="45" x14ac:dyDescent="0.2">
      <c r="A418" s="17" t="s">
        <v>265</v>
      </c>
      <c r="B418" s="11" t="s">
        <v>742</v>
      </c>
      <c r="C418" s="19">
        <v>231.5</v>
      </c>
      <c r="D418" s="19">
        <v>104.05428000000001</v>
      </c>
      <c r="E418" s="27">
        <f t="shared" si="5"/>
        <v>44.947853131749461</v>
      </c>
    </row>
    <row r="419" spans="1:8" s="10" customFormat="1" ht="56.25" x14ac:dyDescent="0.2">
      <c r="A419" s="17" t="s">
        <v>266</v>
      </c>
      <c r="B419" s="11" t="s">
        <v>743</v>
      </c>
      <c r="C419" s="19">
        <v>399</v>
      </c>
      <c r="D419" s="19">
        <v>75.768810000000002</v>
      </c>
      <c r="E419" s="27">
        <f t="shared" si="5"/>
        <v>18.989676691729322</v>
      </c>
    </row>
    <row r="420" spans="1:8" s="10" customFormat="1" ht="56.25" x14ac:dyDescent="0.2">
      <c r="A420" s="17" t="s">
        <v>1733</v>
      </c>
      <c r="B420" s="11" t="s">
        <v>1790</v>
      </c>
      <c r="C420" s="19">
        <v>0</v>
      </c>
      <c r="D420" s="19">
        <v>39.161919999999995</v>
      </c>
      <c r="E420" s="27">
        <v>0</v>
      </c>
    </row>
    <row r="421" spans="1:8" s="10" customFormat="1" ht="56.25" x14ac:dyDescent="0.2">
      <c r="A421" s="17" t="s">
        <v>1734</v>
      </c>
      <c r="B421" s="11" t="s">
        <v>1791</v>
      </c>
      <c r="C421" s="19">
        <v>0</v>
      </c>
      <c r="D421" s="19">
        <v>124</v>
      </c>
      <c r="E421" s="27">
        <v>0</v>
      </c>
    </row>
    <row r="422" spans="1:8" s="10" customFormat="1" ht="56.25" x14ac:dyDescent="0.2">
      <c r="A422" s="17" t="s">
        <v>1647</v>
      </c>
      <c r="B422" s="11" t="s">
        <v>1682</v>
      </c>
      <c r="C422" s="19">
        <v>0</v>
      </c>
      <c r="D422" s="19">
        <v>38.062449999999998</v>
      </c>
      <c r="E422" s="27">
        <v>0</v>
      </c>
    </row>
    <row r="423" spans="1:8" s="10" customFormat="1" ht="56.25" x14ac:dyDescent="0.2">
      <c r="A423" s="17" t="s">
        <v>1462</v>
      </c>
      <c r="B423" s="11" t="s">
        <v>1464</v>
      </c>
      <c r="C423" s="19">
        <v>0</v>
      </c>
      <c r="D423" s="19">
        <v>45.6</v>
      </c>
      <c r="E423" s="27">
        <v>0</v>
      </c>
    </row>
    <row r="424" spans="1:8" s="10" customFormat="1" ht="33.75" x14ac:dyDescent="0.2">
      <c r="A424" s="17" t="s">
        <v>1455</v>
      </c>
      <c r="B424" s="11" t="s">
        <v>1456</v>
      </c>
      <c r="C424" s="19">
        <v>0</v>
      </c>
      <c r="D424" s="19">
        <v>39.014809999999997</v>
      </c>
      <c r="E424" s="27">
        <v>0</v>
      </c>
    </row>
    <row r="425" spans="1:8" s="16" customFormat="1" ht="33.75" x14ac:dyDescent="0.2">
      <c r="A425" s="17" t="s">
        <v>1735</v>
      </c>
      <c r="B425" s="36" t="s">
        <v>1792</v>
      </c>
      <c r="C425" s="27">
        <v>0</v>
      </c>
      <c r="D425" s="27">
        <v>124</v>
      </c>
      <c r="E425" s="27">
        <v>0</v>
      </c>
      <c r="F425" s="33"/>
      <c r="G425" s="25"/>
      <c r="H425" s="25"/>
    </row>
    <row r="426" spans="1:8" s="16" customFormat="1" ht="33.75" x14ac:dyDescent="0.2">
      <c r="A426" s="17" t="s">
        <v>1736</v>
      </c>
      <c r="B426" s="11" t="s">
        <v>1793</v>
      </c>
      <c r="C426" s="19">
        <v>0</v>
      </c>
      <c r="D426" s="19">
        <v>25.1</v>
      </c>
      <c r="E426" s="27">
        <v>0</v>
      </c>
      <c r="F426" s="33"/>
      <c r="G426" s="28"/>
    </row>
    <row r="427" spans="1:8" s="16" customFormat="1" ht="45" x14ac:dyDescent="0.2">
      <c r="A427" s="17" t="s">
        <v>267</v>
      </c>
      <c r="B427" s="11" t="s">
        <v>744</v>
      </c>
      <c r="C427" s="19">
        <v>399</v>
      </c>
      <c r="D427" s="19">
        <v>36.753999999999998</v>
      </c>
      <c r="E427" s="27">
        <f t="shared" ref="E427:E478" si="6">D427/C427*100</f>
        <v>9.2115288220551363</v>
      </c>
    </row>
    <row r="428" spans="1:8" s="16" customFormat="1" ht="45" x14ac:dyDescent="0.2">
      <c r="A428" s="17" t="s">
        <v>1737</v>
      </c>
      <c r="B428" s="11" t="s">
        <v>1794</v>
      </c>
      <c r="C428" s="19">
        <v>0</v>
      </c>
      <c r="D428" s="19">
        <v>39.161919999999995</v>
      </c>
      <c r="E428" s="27">
        <v>0</v>
      </c>
    </row>
    <row r="429" spans="1:8" s="10" customFormat="1" ht="45" x14ac:dyDescent="0.2">
      <c r="A429" s="17" t="s">
        <v>1648</v>
      </c>
      <c r="B429" s="11" t="s">
        <v>1683</v>
      </c>
      <c r="C429" s="19">
        <v>0</v>
      </c>
      <c r="D429" s="19">
        <v>38.062449999999998</v>
      </c>
      <c r="E429" s="27">
        <v>0</v>
      </c>
    </row>
    <row r="430" spans="1:8" s="10" customFormat="1" ht="45" x14ac:dyDescent="0.2">
      <c r="A430" s="17" t="s">
        <v>1463</v>
      </c>
      <c r="B430" s="11" t="s">
        <v>1465</v>
      </c>
      <c r="C430" s="19">
        <v>0</v>
      </c>
      <c r="D430" s="19">
        <v>20.5</v>
      </c>
      <c r="E430" s="27">
        <v>0</v>
      </c>
    </row>
    <row r="431" spans="1:8" s="10" customFormat="1" ht="22.5" x14ac:dyDescent="0.2">
      <c r="A431" s="17" t="s">
        <v>268</v>
      </c>
      <c r="B431" s="11" t="s">
        <v>745</v>
      </c>
      <c r="C431" s="19">
        <v>1628</v>
      </c>
      <c r="D431" s="19">
        <v>0</v>
      </c>
      <c r="E431" s="27">
        <f t="shared" si="6"/>
        <v>0</v>
      </c>
    </row>
    <row r="432" spans="1:8" s="10" customFormat="1" ht="101.25" x14ac:dyDescent="0.2">
      <c r="A432" s="17" t="s">
        <v>269</v>
      </c>
      <c r="B432" s="11" t="s">
        <v>746</v>
      </c>
      <c r="C432" s="19">
        <v>1628</v>
      </c>
      <c r="D432" s="19">
        <v>0</v>
      </c>
      <c r="E432" s="27">
        <f t="shared" si="6"/>
        <v>0</v>
      </c>
    </row>
    <row r="433" spans="1:5" s="10" customFormat="1" ht="22.5" x14ac:dyDescent="0.2">
      <c r="A433" s="17" t="s">
        <v>270</v>
      </c>
      <c r="B433" s="11" t="s">
        <v>747</v>
      </c>
      <c r="C433" s="19">
        <v>924</v>
      </c>
      <c r="D433" s="19">
        <v>722.22202000000004</v>
      </c>
      <c r="E433" s="27">
        <f t="shared" si="6"/>
        <v>78.162556277056282</v>
      </c>
    </row>
    <row r="434" spans="1:5" s="10" customFormat="1" ht="90" x14ac:dyDescent="0.2">
      <c r="A434" s="17" t="s">
        <v>271</v>
      </c>
      <c r="B434" s="11" t="s">
        <v>748</v>
      </c>
      <c r="C434" s="19">
        <v>4</v>
      </c>
      <c r="D434" s="19">
        <v>0</v>
      </c>
      <c r="E434" s="27">
        <f t="shared" si="6"/>
        <v>0</v>
      </c>
    </row>
    <row r="435" spans="1:5" s="10" customFormat="1" ht="101.25" x14ac:dyDescent="0.2">
      <c r="A435" s="17" t="s">
        <v>1103</v>
      </c>
      <c r="B435" s="11" t="s">
        <v>1110</v>
      </c>
      <c r="C435" s="19">
        <v>920</v>
      </c>
      <c r="D435" s="19">
        <v>134.5035</v>
      </c>
      <c r="E435" s="27">
        <f t="shared" si="6"/>
        <v>14.619945652173913</v>
      </c>
    </row>
    <row r="436" spans="1:5" s="10" customFormat="1" ht="101.25" x14ac:dyDescent="0.2">
      <c r="A436" s="17" t="s">
        <v>1649</v>
      </c>
      <c r="B436" s="11" t="s">
        <v>1684</v>
      </c>
      <c r="C436" s="19">
        <v>0</v>
      </c>
      <c r="D436" s="19">
        <v>587.71852000000001</v>
      </c>
      <c r="E436" s="27">
        <v>0</v>
      </c>
    </row>
    <row r="437" spans="1:5" s="10" customFormat="1" ht="22.5" x14ac:dyDescent="0.2">
      <c r="A437" s="17" t="s">
        <v>1479</v>
      </c>
      <c r="B437" s="11" t="s">
        <v>1557</v>
      </c>
      <c r="C437" s="19">
        <v>0</v>
      </c>
      <c r="D437" s="19">
        <v>0</v>
      </c>
      <c r="E437" s="27">
        <v>0</v>
      </c>
    </row>
    <row r="438" spans="1:5" s="16" customFormat="1" ht="45" x14ac:dyDescent="0.2">
      <c r="A438" s="17" t="s">
        <v>1480</v>
      </c>
      <c r="B438" s="11" t="s">
        <v>1558</v>
      </c>
      <c r="C438" s="19">
        <v>0</v>
      </c>
      <c r="D438" s="19">
        <v>0</v>
      </c>
      <c r="E438" s="27">
        <v>0</v>
      </c>
    </row>
    <row r="439" spans="1:5" s="16" customFormat="1" ht="56.25" x14ac:dyDescent="0.2">
      <c r="A439" s="17" t="s">
        <v>1481</v>
      </c>
      <c r="B439" s="11" t="s">
        <v>1559</v>
      </c>
      <c r="C439" s="19">
        <v>0</v>
      </c>
      <c r="D439" s="19">
        <v>0</v>
      </c>
      <c r="E439" s="27">
        <v>0</v>
      </c>
    </row>
    <row r="440" spans="1:5" s="10" customFormat="1" ht="45" x14ac:dyDescent="0.2">
      <c r="A440" s="17" t="s">
        <v>1482</v>
      </c>
      <c r="B440" s="11" t="s">
        <v>1560</v>
      </c>
      <c r="C440" s="19">
        <v>0</v>
      </c>
      <c r="D440" s="19">
        <v>0</v>
      </c>
      <c r="E440" s="27">
        <v>0</v>
      </c>
    </row>
    <row r="441" spans="1:5" s="10" customFormat="1" ht="45" x14ac:dyDescent="0.2">
      <c r="A441" s="17" t="s">
        <v>272</v>
      </c>
      <c r="B441" s="11" t="s">
        <v>749</v>
      </c>
      <c r="C441" s="19">
        <v>62895.4</v>
      </c>
      <c r="D441" s="19">
        <v>47178.870640000001</v>
      </c>
      <c r="E441" s="27">
        <f t="shared" si="6"/>
        <v>75.011639388572135</v>
      </c>
    </row>
    <row r="442" spans="1:5" s="10" customFormat="1" ht="45" x14ac:dyDescent="0.2">
      <c r="A442" s="17" t="s">
        <v>273</v>
      </c>
      <c r="B442" s="11" t="s">
        <v>750</v>
      </c>
      <c r="C442" s="19">
        <v>12742.5</v>
      </c>
      <c r="D442" s="19">
        <v>-2283.5410099999999</v>
      </c>
      <c r="E442" s="27">
        <v>0</v>
      </c>
    </row>
    <row r="443" spans="1:5" s="10" customFormat="1" ht="45" x14ac:dyDescent="0.2">
      <c r="A443" s="17" t="s">
        <v>274</v>
      </c>
      <c r="B443" s="11" t="s">
        <v>751</v>
      </c>
      <c r="C443" s="19">
        <v>49378.9</v>
      </c>
      <c r="D443" s="19">
        <v>49261.646059999999</v>
      </c>
      <c r="E443" s="27">
        <f t="shared" si="6"/>
        <v>99.762542421965648</v>
      </c>
    </row>
    <row r="444" spans="1:5" s="10" customFormat="1" ht="45" x14ac:dyDescent="0.2">
      <c r="A444" s="17" t="s">
        <v>1738</v>
      </c>
      <c r="B444" s="11" t="s">
        <v>1795</v>
      </c>
      <c r="C444" s="19">
        <v>0</v>
      </c>
      <c r="D444" s="19">
        <v>0.46287</v>
      </c>
      <c r="E444" s="27">
        <v>0</v>
      </c>
    </row>
    <row r="445" spans="1:5" s="10" customFormat="1" ht="45" x14ac:dyDescent="0.2">
      <c r="A445" s="17" t="s">
        <v>275</v>
      </c>
      <c r="B445" s="11" t="s">
        <v>752</v>
      </c>
      <c r="C445" s="19">
        <v>774</v>
      </c>
      <c r="D445" s="19">
        <v>200.30271999999999</v>
      </c>
      <c r="E445" s="27">
        <f t="shared" si="6"/>
        <v>25.878904392764856</v>
      </c>
    </row>
    <row r="446" spans="1:5" s="10" customFormat="1" ht="11.25" x14ac:dyDescent="0.2">
      <c r="A446" s="17" t="s">
        <v>276</v>
      </c>
      <c r="B446" s="11" t="s">
        <v>753</v>
      </c>
      <c r="C446" s="19">
        <v>22701.5</v>
      </c>
      <c r="D446" s="19">
        <v>18753.177460000003</v>
      </c>
      <c r="E446" s="27">
        <f t="shared" si="6"/>
        <v>82.60765790806775</v>
      </c>
    </row>
    <row r="447" spans="1:5" s="10" customFormat="1" ht="67.5" x14ac:dyDescent="0.2">
      <c r="A447" s="17" t="s">
        <v>1160</v>
      </c>
      <c r="B447" s="11" t="s">
        <v>754</v>
      </c>
      <c r="C447" s="19">
        <v>13329.1</v>
      </c>
      <c r="D447" s="19">
        <v>15069.908720000001</v>
      </c>
      <c r="E447" s="27">
        <f t="shared" si="6"/>
        <v>113.06021201731551</v>
      </c>
    </row>
    <row r="448" spans="1:5" s="10" customFormat="1" ht="22.5" x14ac:dyDescent="0.2">
      <c r="A448" s="17" t="s">
        <v>277</v>
      </c>
      <c r="B448" s="11" t="s">
        <v>755</v>
      </c>
      <c r="C448" s="19">
        <v>9372.4</v>
      </c>
      <c r="D448" s="19">
        <v>3683.2687400000004</v>
      </c>
      <c r="E448" s="27">
        <f t="shared" si="6"/>
        <v>39.29909884341258</v>
      </c>
    </row>
    <row r="449" spans="1:5" s="10" customFormat="1" ht="45" x14ac:dyDescent="0.2">
      <c r="A449" s="17" t="s">
        <v>278</v>
      </c>
      <c r="B449" s="11" t="s">
        <v>756</v>
      </c>
      <c r="C449" s="19">
        <v>7065</v>
      </c>
      <c r="D449" s="19">
        <v>3108.7619199999999</v>
      </c>
      <c r="E449" s="27">
        <f t="shared" si="6"/>
        <v>44.002291861288043</v>
      </c>
    </row>
    <row r="450" spans="1:5" s="16" customFormat="1" ht="45" x14ac:dyDescent="0.2">
      <c r="A450" s="17" t="s">
        <v>279</v>
      </c>
      <c r="B450" s="11" t="s">
        <v>757</v>
      </c>
      <c r="C450" s="19">
        <v>2307.4</v>
      </c>
      <c r="D450" s="19">
        <v>574.50681999999995</v>
      </c>
      <c r="E450" s="27">
        <f t="shared" si="6"/>
        <v>24.898449336916006</v>
      </c>
    </row>
    <row r="451" spans="1:5" s="10" customFormat="1" ht="11.25" x14ac:dyDescent="0.2">
      <c r="A451" s="24" t="s">
        <v>280</v>
      </c>
      <c r="B451" s="15" t="s">
        <v>758</v>
      </c>
      <c r="C451" s="21">
        <v>40530.074590000004</v>
      </c>
      <c r="D451" s="21">
        <v>3988.8629999999998</v>
      </c>
      <c r="E451" s="20">
        <f t="shared" si="6"/>
        <v>9.8417361437182578</v>
      </c>
    </row>
    <row r="452" spans="1:5" s="10" customFormat="1" ht="11.25" x14ac:dyDescent="0.2">
      <c r="A452" s="17" t="s">
        <v>281</v>
      </c>
      <c r="B452" s="11" t="s">
        <v>759</v>
      </c>
      <c r="C452" s="19">
        <v>0</v>
      </c>
      <c r="D452" s="19">
        <v>1046.3610200000001</v>
      </c>
      <c r="E452" s="27">
        <v>0</v>
      </c>
    </row>
    <row r="453" spans="1:5" s="10" customFormat="1" ht="22.5" x14ac:dyDescent="0.2">
      <c r="A453" s="17" t="s">
        <v>282</v>
      </c>
      <c r="B453" s="11" t="s">
        <v>760</v>
      </c>
      <c r="C453" s="19">
        <v>0</v>
      </c>
      <c r="D453" s="19">
        <v>109.77687</v>
      </c>
      <c r="E453" s="27">
        <v>0</v>
      </c>
    </row>
    <row r="454" spans="1:5" s="10" customFormat="1" ht="11.25" x14ac:dyDescent="0.2">
      <c r="A454" s="17" t="s">
        <v>283</v>
      </c>
      <c r="B454" s="11" t="s">
        <v>761</v>
      </c>
      <c r="C454" s="19">
        <v>0</v>
      </c>
      <c r="D454" s="19">
        <v>-32.203609999999998</v>
      </c>
      <c r="E454" s="27">
        <v>0</v>
      </c>
    </row>
    <row r="455" spans="1:5" s="10" customFormat="1" ht="22.5" x14ac:dyDescent="0.2">
      <c r="A455" s="17" t="s">
        <v>1214</v>
      </c>
      <c r="B455" s="11" t="s">
        <v>1289</v>
      </c>
      <c r="C455" s="19">
        <v>0</v>
      </c>
      <c r="D455" s="19">
        <v>11.20767</v>
      </c>
      <c r="E455" s="27">
        <v>0</v>
      </c>
    </row>
    <row r="456" spans="1:5" s="16" customFormat="1" ht="22.5" x14ac:dyDescent="0.2">
      <c r="A456" s="17" t="s">
        <v>284</v>
      </c>
      <c r="B456" s="11" t="s">
        <v>762</v>
      </c>
      <c r="C456" s="19">
        <v>0</v>
      </c>
      <c r="D456" s="19">
        <v>970.93842000000006</v>
      </c>
      <c r="E456" s="27">
        <v>0</v>
      </c>
    </row>
    <row r="457" spans="1:5" s="10" customFormat="1" ht="11.25" x14ac:dyDescent="0.2">
      <c r="A457" s="17" t="s">
        <v>285</v>
      </c>
      <c r="B457" s="11" t="s">
        <v>763</v>
      </c>
      <c r="C457" s="19">
        <v>0</v>
      </c>
      <c r="D457" s="19">
        <v>1.2167600000000001</v>
      </c>
      <c r="E457" s="27">
        <v>0</v>
      </c>
    </row>
    <row r="458" spans="1:5" s="10" customFormat="1" ht="11.25" x14ac:dyDescent="0.2">
      <c r="A458" s="17" t="s">
        <v>1104</v>
      </c>
      <c r="B458" s="11" t="s">
        <v>1111</v>
      </c>
      <c r="C458" s="19">
        <v>0</v>
      </c>
      <c r="D458" s="19">
        <v>-14.575089999999999</v>
      </c>
      <c r="E458" s="27">
        <v>0</v>
      </c>
    </row>
    <row r="459" spans="1:5" s="10" customFormat="1" ht="11.25" x14ac:dyDescent="0.2">
      <c r="A459" s="17" t="s">
        <v>286</v>
      </c>
      <c r="B459" s="11" t="s">
        <v>764</v>
      </c>
      <c r="C459" s="19">
        <v>1911.74</v>
      </c>
      <c r="D459" s="19">
        <v>952.84635000000003</v>
      </c>
      <c r="E459" s="27">
        <f t="shared" si="6"/>
        <v>49.8418378022116</v>
      </c>
    </row>
    <row r="460" spans="1:5" s="10" customFormat="1" ht="11.25" x14ac:dyDescent="0.2">
      <c r="A460" s="17" t="s">
        <v>287</v>
      </c>
      <c r="B460" s="11" t="s">
        <v>765</v>
      </c>
      <c r="C460" s="19">
        <v>62.7</v>
      </c>
      <c r="D460" s="19">
        <v>247.34520999999998</v>
      </c>
      <c r="E460" s="27" t="s">
        <v>1461</v>
      </c>
    </row>
    <row r="461" spans="1:5" s="10" customFormat="1" ht="11.25" x14ac:dyDescent="0.2">
      <c r="A461" s="17" t="s">
        <v>288</v>
      </c>
      <c r="B461" s="11" t="s">
        <v>766</v>
      </c>
      <c r="C461" s="19">
        <v>86.3</v>
      </c>
      <c r="D461" s="19">
        <v>8.4049399999999999</v>
      </c>
      <c r="E461" s="27">
        <f t="shared" si="6"/>
        <v>9.7392120509849374</v>
      </c>
    </row>
    <row r="462" spans="1:5" s="10" customFormat="1" ht="11.25" x14ac:dyDescent="0.2">
      <c r="A462" s="17" t="s">
        <v>1215</v>
      </c>
      <c r="B462" s="11" t="s">
        <v>1290</v>
      </c>
      <c r="C462" s="19">
        <v>1404.72</v>
      </c>
      <c r="D462" s="19">
        <v>240</v>
      </c>
      <c r="E462" s="27">
        <f t="shared" si="6"/>
        <v>17.085255424568597</v>
      </c>
    </row>
    <row r="463" spans="1:5" s="10" customFormat="1" ht="11.25" x14ac:dyDescent="0.2">
      <c r="A463" s="17" t="s">
        <v>1650</v>
      </c>
      <c r="B463" s="11" t="s">
        <v>1685</v>
      </c>
      <c r="C463" s="19">
        <v>0</v>
      </c>
      <c r="D463" s="19">
        <v>434.77199999999999</v>
      </c>
      <c r="E463" s="27">
        <v>0</v>
      </c>
    </row>
    <row r="464" spans="1:5" s="10" customFormat="1" ht="11.25" x14ac:dyDescent="0.2">
      <c r="A464" s="17" t="s">
        <v>289</v>
      </c>
      <c r="B464" s="11" t="s">
        <v>767</v>
      </c>
      <c r="C464" s="19">
        <v>358.02</v>
      </c>
      <c r="D464" s="19">
        <v>22.324200000000001</v>
      </c>
      <c r="E464" s="27">
        <f t="shared" si="6"/>
        <v>6.235461706049942</v>
      </c>
    </row>
    <row r="465" spans="1:7" s="10" customFormat="1" ht="11.25" x14ac:dyDescent="0.2">
      <c r="A465" s="17" t="s">
        <v>290</v>
      </c>
      <c r="B465" s="11" t="s">
        <v>768</v>
      </c>
      <c r="C465" s="19">
        <v>658.45</v>
      </c>
      <c r="D465" s="19">
        <v>89.59</v>
      </c>
      <c r="E465" s="27">
        <f t="shared" si="6"/>
        <v>13.606196370263495</v>
      </c>
    </row>
    <row r="466" spans="1:7" s="10" customFormat="1" ht="22.5" x14ac:dyDescent="0.2">
      <c r="A466" s="17" t="s">
        <v>291</v>
      </c>
      <c r="B466" s="11" t="s">
        <v>769</v>
      </c>
      <c r="C466" s="19">
        <v>658.45</v>
      </c>
      <c r="D466" s="19">
        <v>89.59</v>
      </c>
      <c r="E466" s="27">
        <f t="shared" si="6"/>
        <v>13.606196370263495</v>
      </c>
    </row>
    <row r="467" spans="1:7" s="16" customFormat="1" ht="11.25" x14ac:dyDescent="0.2">
      <c r="A467" s="17" t="s">
        <v>1216</v>
      </c>
      <c r="B467" s="11" t="s">
        <v>1291</v>
      </c>
      <c r="C467" s="19">
        <v>37959.884590000001</v>
      </c>
      <c r="D467" s="19">
        <v>1871.2656299999999</v>
      </c>
      <c r="E467" s="27">
        <f t="shared" si="6"/>
        <v>4.9295872477256122</v>
      </c>
    </row>
    <row r="468" spans="1:7" s="10" customFormat="1" ht="11.25" x14ac:dyDescent="0.2">
      <c r="A468" s="17" t="s">
        <v>1217</v>
      </c>
      <c r="B468" s="11" t="s">
        <v>1292</v>
      </c>
      <c r="C468" s="19">
        <v>13058.25459</v>
      </c>
      <c r="D468" s="19">
        <v>127.21867</v>
      </c>
      <c r="E468" s="27">
        <f t="shared" si="6"/>
        <v>0.97423946763470159</v>
      </c>
    </row>
    <row r="469" spans="1:7" s="10" customFormat="1" ht="11.25" x14ac:dyDescent="0.2">
      <c r="A469" s="17" t="s">
        <v>1218</v>
      </c>
      <c r="B469" s="11" t="s">
        <v>1293</v>
      </c>
      <c r="C469" s="19">
        <v>8102.53</v>
      </c>
      <c r="D469" s="19">
        <v>726.68029000000001</v>
      </c>
      <c r="E469" s="27">
        <f t="shared" si="6"/>
        <v>8.9685603138772709</v>
      </c>
    </row>
    <row r="470" spans="1:7" s="10" customFormat="1" ht="11.25" x14ac:dyDescent="0.2">
      <c r="A470" s="17" t="s">
        <v>1219</v>
      </c>
      <c r="B470" s="11" t="s">
        <v>1294</v>
      </c>
      <c r="C470" s="19">
        <v>10162.799999999999</v>
      </c>
      <c r="D470" s="19">
        <v>843.36667</v>
      </c>
      <c r="E470" s="27">
        <f t="shared" si="6"/>
        <v>8.2985660447908067</v>
      </c>
    </row>
    <row r="471" spans="1:7" s="10" customFormat="1" ht="11.25" x14ac:dyDescent="0.2">
      <c r="A471" s="17" t="s">
        <v>1220</v>
      </c>
      <c r="B471" s="11" t="s">
        <v>1295</v>
      </c>
      <c r="C471" s="19">
        <v>6636.3</v>
      </c>
      <c r="D471" s="19">
        <v>174</v>
      </c>
      <c r="E471" s="27">
        <f t="shared" si="6"/>
        <v>2.6219429501378779</v>
      </c>
    </row>
    <row r="472" spans="1:7" s="10" customFormat="1" ht="45" x14ac:dyDescent="0.2">
      <c r="A472" s="17" t="s">
        <v>1739</v>
      </c>
      <c r="B472" s="11" t="s">
        <v>1796</v>
      </c>
      <c r="C472" s="19">
        <v>0</v>
      </c>
      <c r="D472" s="19">
        <v>28.8</v>
      </c>
      <c r="E472" s="27">
        <v>0</v>
      </c>
    </row>
    <row r="473" spans="1:7" s="16" customFormat="1" ht="45" x14ac:dyDescent="0.2">
      <c r="A473" s="17" t="s">
        <v>1740</v>
      </c>
      <c r="B473" s="11" t="s">
        <v>1797</v>
      </c>
      <c r="C473" s="19">
        <v>0</v>
      </c>
      <c r="D473" s="19">
        <v>28.8</v>
      </c>
      <c r="E473" s="27">
        <v>0</v>
      </c>
    </row>
    <row r="474" spans="1:7" s="10" customFormat="1" ht="11.25" x14ac:dyDescent="0.2">
      <c r="A474" s="24" t="s">
        <v>292</v>
      </c>
      <c r="B474" s="15" t="s">
        <v>770</v>
      </c>
      <c r="C474" s="21">
        <f>C475+C694+C698+C709+C726+C747</f>
        <v>27738157.529379997</v>
      </c>
      <c r="D474" s="21">
        <v>6914215.5193299996</v>
      </c>
      <c r="E474" s="20">
        <f t="shared" si="6"/>
        <v>24.926729585433087</v>
      </c>
      <c r="F474" s="19">
        <v>27310659.97594</v>
      </c>
      <c r="G474" s="19">
        <f>C474-F474</f>
        <v>427497.55343999714</v>
      </c>
    </row>
    <row r="475" spans="1:7" s="10" customFormat="1" ht="21.75" x14ac:dyDescent="0.2">
      <c r="A475" s="24" t="s">
        <v>293</v>
      </c>
      <c r="B475" s="15" t="s">
        <v>771</v>
      </c>
      <c r="C475" s="21">
        <f>C476+C483+C613+C653</f>
        <v>27008807.714849997</v>
      </c>
      <c r="D475" s="21">
        <v>6164152.7187999999</v>
      </c>
      <c r="E475" s="20">
        <f t="shared" si="6"/>
        <v>22.822750207558485</v>
      </c>
      <c r="F475" s="19">
        <v>26583516.056090001</v>
      </c>
      <c r="G475" s="19"/>
    </row>
    <row r="476" spans="1:7" s="10" customFormat="1" ht="11.25" x14ac:dyDescent="0.2">
      <c r="A476" s="17" t="s">
        <v>294</v>
      </c>
      <c r="B476" s="11" t="s">
        <v>772</v>
      </c>
      <c r="C476" s="19">
        <v>6374533.5</v>
      </c>
      <c r="D476" s="19">
        <v>2542762</v>
      </c>
      <c r="E476" s="27">
        <f t="shared" si="6"/>
        <v>39.889381709265471</v>
      </c>
      <c r="F476" s="19"/>
      <c r="G476" s="19"/>
    </row>
    <row r="477" spans="1:7" s="10" customFormat="1" ht="11.25" x14ac:dyDescent="0.2">
      <c r="A477" s="17" t="s">
        <v>295</v>
      </c>
      <c r="B477" s="11" t="s">
        <v>773</v>
      </c>
      <c r="C477" s="19">
        <v>5015006.5</v>
      </c>
      <c r="D477" s="19">
        <v>2089585</v>
      </c>
      <c r="E477" s="27">
        <f t="shared" si="6"/>
        <v>41.666645895673312</v>
      </c>
    </row>
    <row r="478" spans="1:7" s="10" customFormat="1" ht="22.5" x14ac:dyDescent="0.2">
      <c r="A478" s="17" t="s">
        <v>296</v>
      </c>
      <c r="B478" s="11" t="s">
        <v>774</v>
      </c>
      <c r="C478" s="19">
        <v>5015006.5</v>
      </c>
      <c r="D478" s="19">
        <v>2089585</v>
      </c>
      <c r="E478" s="27">
        <f t="shared" si="6"/>
        <v>41.666645895673312</v>
      </c>
    </row>
    <row r="479" spans="1:7" s="10" customFormat="1" ht="22.5" x14ac:dyDescent="0.2">
      <c r="A479" s="17" t="s">
        <v>297</v>
      </c>
      <c r="B479" s="11" t="s">
        <v>775</v>
      </c>
      <c r="C479" s="19">
        <v>1143910</v>
      </c>
      <c r="D479" s="19">
        <v>381304</v>
      </c>
      <c r="E479" s="27">
        <f t="shared" ref="E479:E526" si="7">D479/C479*100</f>
        <v>33.333391612976541</v>
      </c>
    </row>
    <row r="480" spans="1:7" s="10" customFormat="1" ht="33.75" x14ac:dyDescent="0.2">
      <c r="A480" s="17" t="s">
        <v>298</v>
      </c>
      <c r="B480" s="11" t="s">
        <v>776</v>
      </c>
      <c r="C480" s="19">
        <v>1143910</v>
      </c>
      <c r="D480" s="19">
        <v>381304</v>
      </c>
      <c r="E480" s="27">
        <f t="shared" si="7"/>
        <v>33.333391612976541</v>
      </c>
    </row>
    <row r="481" spans="1:7" s="10" customFormat="1" ht="33.75" x14ac:dyDescent="0.2">
      <c r="A481" s="17" t="s">
        <v>299</v>
      </c>
      <c r="B481" s="11" t="s">
        <v>777</v>
      </c>
      <c r="C481" s="19">
        <v>215617</v>
      </c>
      <c r="D481" s="19">
        <v>71873</v>
      </c>
      <c r="E481" s="27">
        <f t="shared" si="7"/>
        <v>33.333642523548704</v>
      </c>
    </row>
    <row r="482" spans="1:7" s="16" customFormat="1" ht="33.75" x14ac:dyDescent="0.2">
      <c r="A482" s="17" t="s">
        <v>300</v>
      </c>
      <c r="B482" s="11" t="s">
        <v>778</v>
      </c>
      <c r="C482" s="19">
        <v>215617</v>
      </c>
      <c r="D482" s="19">
        <v>71873</v>
      </c>
      <c r="E482" s="27">
        <f t="shared" si="7"/>
        <v>33.333642523548704</v>
      </c>
    </row>
    <row r="483" spans="1:7" s="10" customFormat="1" ht="22.5" x14ac:dyDescent="0.2">
      <c r="A483" s="17" t="s">
        <v>301</v>
      </c>
      <c r="B483" s="11" t="s">
        <v>779</v>
      </c>
      <c r="C483" s="19">
        <f>C484+C488+C490+C492+C494+C496+C497+C500+C501+C503+C505+C507+C509+C511+C513+C515+C517+C519+C521+C523+C525+C527+C529+C531+C533+C534+C536+C538+C540+C541+C543+C545+C547+C549+C551+C552+C553+C554+C556+C558+C560+C562+C565+C567+C569+C571+C574+C576+C578+C580+C582+C584+C585+C586+C588+C590+C591+C593+C595+C597+C599+C601+C602+C604+C606+C608+C610+C499</f>
        <v>12191094.256090002</v>
      </c>
      <c r="D483" s="19">
        <v>1689003.7938299999</v>
      </c>
      <c r="E483" s="27">
        <f t="shared" si="7"/>
        <v>13.854406818208842</v>
      </c>
      <c r="F483" s="19">
        <v>12136510.556090001</v>
      </c>
      <c r="G483" s="26">
        <f>C483-F483</f>
        <v>54583.700000001118</v>
      </c>
    </row>
    <row r="484" spans="1:7" s="10" customFormat="1" ht="22.5" x14ac:dyDescent="0.2">
      <c r="A484" s="17" t="s">
        <v>1741</v>
      </c>
      <c r="B484" s="11" t="s">
        <v>1798</v>
      </c>
      <c r="C484" s="19">
        <v>91259.4</v>
      </c>
      <c r="D484" s="19">
        <v>0</v>
      </c>
      <c r="E484" s="27">
        <f t="shared" si="7"/>
        <v>0</v>
      </c>
    </row>
    <row r="485" spans="1:7" s="10" customFormat="1" ht="22.5" x14ac:dyDescent="0.2">
      <c r="A485" s="17" t="s">
        <v>1742</v>
      </c>
      <c r="B485" s="11" t="s">
        <v>1799</v>
      </c>
      <c r="C485" s="19">
        <v>64042.6</v>
      </c>
      <c r="D485" s="19">
        <v>0</v>
      </c>
      <c r="E485" s="27">
        <f t="shared" si="7"/>
        <v>0</v>
      </c>
    </row>
    <row r="486" spans="1:7" s="10" customFormat="1" ht="22.5" x14ac:dyDescent="0.2">
      <c r="A486" s="17" t="s">
        <v>1743</v>
      </c>
      <c r="B486" s="11" t="s">
        <v>1800</v>
      </c>
      <c r="C486" s="19">
        <v>25516.799999999999</v>
      </c>
      <c r="D486" s="19">
        <v>0</v>
      </c>
      <c r="E486" s="27">
        <f t="shared" si="7"/>
        <v>0</v>
      </c>
    </row>
    <row r="487" spans="1:7" s="16" customFormat="1" ht="22.5" x14ac:dyDescent="0.2">
      <c r="A487" s="17" t="s">
        <v>1744</v>
      </c>
      <c r="B487" s="11" t="s">
        <v>1801</v>
      </c>
      <c r="C487" s="19">
        <v>1700</v>
      </c>
      <c r="D487" s="19">
        <v>0</v>
      </c>
      <c r="E487" s="27">
        <f t="shared" si="7"/>
        <v>0</v>
      </c>
    </row>
    <row r="488" spans="1:7" s="10" customFormat="1" ht="11.25" x14ac:dyDescent="0.2">
      <c r="A488" s="17" t="s">
        <v>302</v>
      </c>
      <c r="B488" s="11" t="s">
        <v>780</v>
      </c>
      <c r="C488" s="19">
        <v>300695.40000000002</v>
      </c>
      <c r="D488" s="19">
        <v>8009.4197599999998</v>
      </c>
      <c r="E488" s="27">
        <f t="shared" si="7"/>
        <v>2.6636322870253415</v>
      </c>
    </row>
    <row r="489" spans="1:7" s="10" customFormat="1" ht="22.5" x14ac:dyDescent="0.2">
      <c r="A489" s="17" t="s">
        <v>303</v>
      </c>
      <c r="B489" s="11" t="s">
        <v>781</v>
      </c>
      <c r="C489" s="19">
        <v>300695.40000000002</v>
      </c>
      <c r="D489" s="19">
        <v>8009.4197599999998</v>
      </c>
      <c r="E489" s="27">
        <f t="shared" si="7"/>
        <v>2.6636322870253415</v>
      </c>
    </row>
    <row r="490" spans="1:7" s="10" customFormat="1" ht="33.75" x14ac:dyDescent="0.2">
      <c r="A490" s="17" t="s">
        <v>1483</v>
      </c>
      <c r="B490" s="11" t="s">
        <v>1561</v>
      </c>
      <c r="C490" s="19">
        <v>117639.3</v>
      </c>
      <c r="D490" s="19">
        <v>0</v>
      </c>
      <c r="E490" s="27">
        <f t="shared" si="7"/>
        <v>0</v>
      </c>
    </row>
    <row r="491" spans="1:7" s="10" customFormat="1" ht="33.75" x14ac:dyDescent="0.2">
      <c r="A491" s="17" t="s">
        <v>1484</v>
      </c>
      <c r="B491" s="11" t="s">
        <v>1562</v>
      </c>
      <c r="C491" s="19">
        <v>117639.3</v>
      </c>
      <c r="D491" s="19">
        <v>0</v>
      </c>
      <c r="E491" s="27">
        <f t="shared" si="7"/>
        <v>0</v>
      </c>
    </row>
    <row r="492" spans="1:7" s="10" customFormat="1" ht="22.5" x14ac:dyDescent="0.2">
      <c r="A492" s="17" t="s">
        <v>1485</v>
      </c>
      <c r="B492" s="11" t="s">
        <v>1563</v>
      </c>
      <c r="C492" s="19">
        <v>4005.3</v>
      </c>
      <c r="D492" s="19">
        <v>0</v>
      </c>
      <c r="E492" s="27">
        <f t="shared" si="7"/>
        <v>0</v>
      </c>
    </row>
    <row r="493" spans="1:7" s="10" customFormat="1" ht="22.5" x14ac:dyDescent="0.2">
      <c r="A493" s="17" t="s">
        <v>1486</v>
      </c>
      <c r="B493" s="11" t="s">
        <v>1564</v>
      </c>
      <c r="C493" s="19">
        <v>4005.3</v>
      </c>
      <c r="D493" s="19">
        <v>0</v>
      </c>
      <c r="E493" s="27">
        <f t="shared" si="7"/>
        <v>0</v>
      </c>
    </row>
    <row r="494" spans="1:7" s="10" customFormat="1" ht="22.5" x14ac:dyDescent="0.2">
      <c r="A494" s="17" t="s">
        <v>1487</v>
      </c>
      <c r="B494" s="11" t="s">
        <v>1565</v>
      </c>
      <c r="C494" s="19">
        <v>25025</v>
      </c>
      <c r="D494" s="19">
        <v>0</v>
      </c>
      <c r="E494" s="27">
        <f t="shared" si="7"/>
        <v>0</v>
      </c>
    </row>
    <row r="495" spans="1:7" s="16" customFormat="1" ht="33.75" x14ac:dyDescent="0.2">
      <c r="A495" s="17" t="s">
        <v>1488</v>
      </c>
      <c r="B495" s="11" t="s">
        <v>1566</v>
      </c>
      <c r="C495" s="19">
        <v>25025</v>
      </c>
      <c r="D495" s="19">
        <v>0</v>
      </c>
      <c r="E495" s="27">
        <f t="shared" si="7"/>
        <v>0</v>
      </c>
    </row>
    <row r="496" spans="1:7" s="10" customFormat="1" ht="33.75" x14ac:dyDescent="0.2">
      <c r="A496" s="17" t="s">
        <v>304</v>
      </c>
      <c r="B496" s="11" t="s">
        <v>782</v>
      </c>
      <c r="C496" s="19">
        <v>444</v>
      </c>
      <c r="D496" s="19">
        <v>0</v>
      </c>
      <c r="E496" s="27">
        <f t="shared" si="7"/>
        <v>0</v>
      </c>
    </row>
    <row r="497" spans="1:5" s="10" customFormat="1" ht="45" x14ac:dyDescent="0.2">
      <c r="A497" s="17" t="s">
        <v>305</v>
      </c>
      <c r="B497" s="11" t="s">
        <v>783</v>
      </c>
      <c r="C497" s="19">
        <v>6023.5</v>
      </c>
      <c r="D497" s="19">
        <v>2055.2332500000002</v>
      </c>
      <c r="E497" s="27">
        <f t="shared" si="7"/>
        <v>34.120249854735626</v>
      </c>
    </row>
    <row r="498" spans="1:5" s="10" customFormat="1" ht="45" x14ac:dyDescent="0.2">
      <c r="A498" s="17" t="s">
        <v>306</v>
      </c>
      <c r="B498" s="11" t="s">
        <v>784</v>
      </c>
      <c r="C498" s="19">
        <v>6023.5</v>
      </c>
      <c r="D498" s="19">
        <v>2055.2332500000002</v>
      </c>
      <c r="E498" s="27">
        <f t="shared" si="7"/>
        <v>34.120249854735626</v>
      </c>
    </row>
    <row r="499" spans="1:5" s="10" customFormat="1" ht="45" x14ac:dyDescent="0.2">
      <c r="A499" s="17" t="s">
        <v>307</v>
      </c>
      <c r="B499" s="11" t="s">
        <v>785</v>
      </c>
      <c r="C499" s="19">
        <v>59549.7</v>
      </c>
      <c r="D499" s="19">
        <v>0</v>
      </c>
      <c r="E499" s="27">
        <f t="shared" si="7"/>
        <v>0</v>
      </c>
    </row>
    <row r="500" spans="1:5" s="10" customFormat="1" ht="33.75" x14ac:dyDescent="0.2">
      <c r="A500" s="17" t="s">
        <v>308</v>
      </c>
      <c r="B500" s="11" t="s">
        <v>786</v>
      </c>
      <c r="C500" s="19">
        <v>888716.6</v>
      </c>
      <c r="D500" s="19">
        <v>237741.8682</v>
      </c>
      <c r="E500" s="27">
        <f t="shared" si="7"/>
        <v>26.751145213220951</v>
      </c>
    </row>
    <row r="501" spans="1:5" s="10" customFormat="1" ht="45" x14ac:dyDescent="0.2">
      <c r="A501" s="17" t="s">
        <v>309</v>
      </c>
      <c r="B501" s="11" t="s">
        <v>787</v>
      </c>
      <c r="C501" s="19">
        <v>4207.5</v>
      </c>
      <c r="D501" s="19">
        <v>512.00515000000007</v>
      </c>
      <c r="E501" s="27">
        <f t="shared" si="7"/>
        <v>12.16886868686869</v>
      </c>
    </row>
    <row r="502" spans="1:5" s="10" customFormat="1" ht="56.25" x14ac:dyDescent="0.2">
      <c r="A502" s="17" t="s">
        <v>310</v>
      </c>
      <c r="B502" s="11" t="s">
        <v>788</v>
      </c>
      <c r="C502" s="19">
        <v>4207.5</v>
      </c>
      <c r="D502" s="19">
        <v>512.00515000000007</v>
      </c>
      <c r="E502" s="27">
        <f t="shared" si="7"/>
        <v>12.16886868686869</v>
      </c>
    </row>
    <row r="503" spans="1:5" s="10" customFormat="1" ht="33.75" x14ac:dyDescent="0.2">
      <c r="A503" s="17" t="s">
        <v>311</v>
      </c>
      <c r="B503" s="11" t="s">
        <v>789</v>
      </c>
      <c r="C503" s="19">
        <v>9085.1</v>
      </c>
      <c r="D503" s="19">
        <v>0</v>
      </c>
      <c r="E503" s="27">
        <f t="shared" si="7"/>
        <v>0</v>
      </c>
    </row>
    <row r="504" spans="1:5" s="16" customFormat="1" ht="33.75" x14ac:dyDescent="0.2">
      <c r="A504" s="17" t="s">
        <v>312</v>
      </c>
      <c r="B504" s="11" t="s">
        <v>790</v>
      </c>
      <c r="C504" s="19">
        <v>9085.1</v>
      </c>
      <c r="D504" s="19">
        <v>0</v>
      </c>
      <c r="E504" s="27">
        <f t="shared" si="7"/>
        <v>0</v>
      </c>
    </row>
    <row r="505" spans="1:5" s="16" customFormat="1" ht="45" x14ac:dyDescent="0.2">
      <c r="A505" s="17" t="s">
        <v>1489</v>
      </c>
      <c r="B505" s="35" t="s">
        <v>791</v>
      </c>
      <c r="C505" s="19">
        <v>70032.899999999994</v>
      </c>
      <c r="D505" s="19">
        <v>0</v>
      </c>
      <c r="E505" s="27">
        <f t="shared" si="7"/>
        <v>0</v>
      </c>
    </row>
    <row r="506" spans="1:5" s="16" customFormat="1" ht="45" x14ac:dyDescent="0.2">
      <c r="A506" s="17" t="s">
        <v>1490</v>
      </c>
      <c r="B506" s="35" t="s">
        <v>792</v>
      </c>
      <c r="C506" s="19">
        <v>70032.899999999994</v>
      </c>
      <c r="D506" s="19">
        <v>0</v>
      </c>
      <c r="E506" s="27">
        <f t="shared" si="7"/>
        <v>0</v>
      </c>
    </row>
    <row r="507" spans="1:5" s="16" customFormat="1" ht="67.5" x14ac:dyDescent="0.2">
      <c r="A507" s="17" t="s">
        <v>1221</v>
      </c>
      <c r="B507" s="35" t="s">
        <v>793</v>
      </c>
      <c r="C507" s="19">
        <v>34637.5</v>
      </c>
      <c r="D507" s="19">
        <v>0</v>
      </c>
      <c r="E507" s="27">
        <f t="shared" si="7"/>
        <v>0</v>
      </c>
    </row>
    <row r="508" spans="1:5" s="16" customFormat="1" ht="67.5" x14ac:dyDescent="0.2">
      <c r="A508" s="17" t="s">
        <v>1222</v>
      </c>
      <c r="B508" s="35" t="s">
        <v>794</v>
      </c>
      <c r="C508" s="19">
        <v>34637.5</v>
      </c>
      <c r="D508" s="19">
        <v>0</v>
      </c>
      <c r="E508" s="27">
        <f t="shared" si="7"/>
        <v>0</v>
      </c>
    </row>
    <row r="509" spans="1:5" s="10" customFormat="1" ht="45" x14ac:dyDescent="0.2">
      <c r="A509" s="17" t="s">
        <v>1223</v>
      </c>
      <c r="B509" s="11" t="s">
        <v>795</v>
      </c>
      <c r="C509" s="19">
        <v>136951.5</v>
      </c>
      <c r="D509" s="19">
        <v>0</v>
      </c>
      <c r="E509" s="27">
        <f t="shared" si="7"/>
        <v>0</v>
      </c>
    </row>
    <row r="510" spans="1:5" s="10" customFormat="1" ht="45" x14ac:dyDescent="0.2">
      <c r="A510" s="17" t="s">
        <v>1224</v>
      </c>
      <c r="B510" s="11" t="s">
        <v>796</v>
      </c>
      <c r="C510" s="19">
        <v>136951.5</v>
      </c>
      <c r="D510" s="19">
        <v>0</v>
      </c>
      <c r="E510" s="27">
        <f t="shared" si="7"/>
        <v>0</v>
      </c>
    </row>
    <row r="511" spans="1:5" s="10" customFormat="1" ht="11.25" x14ac:dyDescent="0.2">
      <c r="A511" s="17" t="s">
        <v>1491</v>
      </c>
      <c r="B511" s="11" t="s">
        <v>1567</v>
      </c>
      <c r="C511" s="19">
        <v>20800.900000000001</v>
      </c>
      <c r="D511" s="19">
        <v>809.11256000000003</v>
      </c>
      <c r="E511" s="27">
        <f t="shared" si="7"/>
        <v>3.8897959222918237</v>
      </c>
    </row>
    <row r="512" spans="1:5" s="10" customFormat="1" ht="22.5" x14ac:dyDescent="0.2">
      <c r="A512" s="17" t="s">
        <v>1492</v>
      </c>
      <c r="B512" s="11" t="s">
        <v>1568</v>
      </c>
      <c r="C512" s="19">
        <v>20800.900000000001</v>
      </c>
      <c r="D512" s="19">
        <v>809.11256000000003</v>
      </c>
      <c r="E512" s="27">
        <f t="shared" si="7"/>
        <v>3.8897959222918237</v>
      </c>
    </row>
    <row r="513" spans="1:7" s="10" customFormat="1" ht="45" x14ac:dyDescent="0.2">
      <c r="A513" s="17" t="s">
        <v>313</v>
      </c>
      <c r="B513" s="11" t="s">
        <v>797</v>
      </c>
      <c r="C513" s="19">
        <v>15422.6</v>
      </c>
      <c r="D513" s="19">
        <v>9471.4606600000006</v>
      </c>
      <c r="E513" s="27">
        <f t="shared" si="7"/>
        <v>61.412865924033568</v>
      </c>
    </row>
    <row r="514" spans="1:7" s="10" customFormat="1" ht="45" x14ac:dyDescent="0.2">
      <c r="A514" s="17" t="s">
        <v>314</v>
      </c>
      <c r="B514" s="11" t="s">
        <v>798</v>
      </c>
      <c r="C514" s="19">
        <v>15422.6</v>
      </c>
      <c r="D514" s="19">
        <v>9471.4606600000006</v>
      </c>
      <c r="E514" s="27">
        <f t="shared" si="7"/>
        <v>61.412865924033568</v>
      </c>
      <c r="F514" s="19"/>
      <c r="G514" s="26"/>
    </row>
    <row r="515" spans="1:7" s="10" customFormat="1" ht="11.25" x14ac:dyDescent="0.2">
      <c r="A515" s="17" t="s">
        <v>315</v>
      </c>
      <c r="B515" s="11" t="s">
        <v>799</v>
      </c>
      <c r="C515" s="19">
        <v>53050.6</v>
      </c>
      <c r="D515" s="19">
        <v>4505.95633</v>
      </c>
      <c r="E515" s="27">
        <f t="shared" si="7"/>
        <v>8.4936953210708275</v>
      </c>
      <c r="F515" s="19"/>
    </row>
    <row r="516" spans="1:7" s="10" customFormat="1" ht="22.5" x14ac:dyDescent="0.2">
      <c r="A516" s="17" t="s">
        <v>316</v>
      </c>
      <c r="B516" s="11" t="s">
        <v>800</v>
      </c>
      <c r="C516" s="19">
        <v>53050.6</v>
      </c>
      <c r="D516" s="19">
        <v>4505.95633</v>
      </c>
      <c r="E516" s="27">
        <f t="shared" si="7"/>
        <v>8.4936953210708275</v>
      </c>
    </row>
    <row r="517" spans="1:7" s="10" customFormat="1" ht="22.5" x14ac:dyDescent="0.2">
      <c r="A517" s="17" t="s">
        <v>317</v>
      </c>
      <c r="B517" s="11" t="s">
        <v>801</v>
      </c>
      <c r="C517" s="19">
        <v>24106.1</v>
      </c>
      <c r="D517" s="19">
        <v>0</v>
      </c>
      <c r="E517" s="27">
        <f t="shared" si="7"/>
        <v>0</v>
      </c>
    </row>
    <row r="518" spans="1:7" s="10" customFormat="1" ht="33.75" x14ac:dyDescent="0.2">
      <c r="A518" s="17" t="s">
        <v>318</v>
      </c>
      <c r="B518" s="11" t="s">
        <v>802</v>
      </c>
      <c r="C518" s="19">
        <v>24106.1</v>
      </c>
      <c r="D518" s="19">
        <v>0</v>
      </c>
      <c r="E518" s="27">
        <f t="shared" si="7"/>
        <v>0</v>
      </c>
    </row>
    <row r="519" spans="1:7" s="10" customFormat="1" ht="33.75" x14ac:dyDescent="0.2">
      <c r="A519" s="17" t="s">
        <v>1225</v>
      </c>
      <c r="B519" s="35" t="s">
        <v>803</v>
      </c>
      <c r="C519" s="19">
        <v>138361.20000000001</v>
      </c>
      <c r="D519" s="19">
        <v>0</v>
      </c>
      <c r="E519" s="27">
        <f t="shared" si="7"/>
        <v>0</v>
      </c>
    </row>
    <row r="520" spans="1:7" s="10" customFormat="1" ht="33.75" x14ac:dyDescent="0.2">
      <c r="A520" s="17" t="s">
        <v>1226</v>
      </c>
      <c r="B520" s="35" t="s">
        <v>804</v>
      </c>
      <c r="C520" s="19">
        <v>138361.20000000001</v>
      </c>
      <c r="D520" s="19">
        <v>0</v>
      </c>
      <c r="E520" s="27">
        <f t="shared" si="7"/>
        <v>0</v>
      </c>
    </row>
    <row r="521" spans="1:7" s="16" customFormat="1" ht="11.25" x14ac:dyDescent="0.2">
      <c r="A521" s="17" t="s">
        <v>319</v>
      </c>
      <c r="B521" s="11" t="s">
        <v>805</v>
      </c>
      <c r="C521" s="19">
        <v>33840.400000000001</v>
      </c>
      <c r="D521" s="19">
        <v>1591.1101799999999</v>
      </c>
      <c r="E521" s="27">
        <f t="shared" si="7"/>
        <v>4.7018066571317112</v>
      </c>
    </row>
    <row r="522" spans="1:7" s="10" customFormat="1" ht="22.5" x14ac:dyDescent="0.2">
      <c r="A522" s="17" t="s">
        <v>320</v>
      </c>
      <c r="B522" s="11" t="s">
        <v>806</v>
      </c>
      <c r="C522" s="19">
        <v>33840.400000000001</v>
      </c>
      <c r="D522" s="19">
        <v>1591.1101799999999</v>
      </c>
      <c r="E522" s="27">
        <f t="shared" si="7"/>
        <v>4.7018066571317112</v>
      </c>
    </row>
    <row r="523" spans="1:7" s="10" customFormat="1" ht="22.5" x14ac:dyDescent="0.2">
      <c r="A523" s="17" t="s">
        <v>321</v>
      </c>
      <c r="B523" s="11" t="s">
        <v>807</v>
      </c>
      <c r="C523" s="19">
        <v>12780.4</v>
      </c>
      <c r="D523" s="19">
        <v>0</v>
      </c>
      <c r="E523" s="27">
        <f t="shared" si="7"/>
        <v>0</v>
      </c>
    </row>
    <row r="524" spans="1:7" s="10" customFormat="1" ht="33.75" x14ac:dyDescent="0.2">
      <c r="A524" s="17" t="s">
        <v>322</v>
      </c>
      <c r="B524" s="11" t="s">
        <v>808</v>
      </c>
      <c r="C524" s="19">
        <v>12780.4</v>
      </c>
      <c r="D524" s="19">
        <v>0</v>
      </c>
      <c r="E524" s="27">
        <f t="shared" si="7"/>
        <v>0</v>
      </c>
    </row>
    <row r="525" spans="1:7" s="10" customFormat="1" ht="33.75" x14ac:dyDescent="0.2">
      <c r="A525" s="17" t="s">
        <v>323</v>
      </c>
      <c r="B525" s="11" t="s">
        <v>809</v>
      </c>
      <c r="C525" s="19">
        <v>5464</v>
      </c>
      <c r="D525" s="19">
        <v>2531.59836</v>
      </c>
      <c r="E525" s="27">
        <f t="shared" si="7"/>
        <v>46.33232723279648</v>
      </c>
    </row>
    <row r="526" spans="1:7" s="10" customFormat="1" ht="33.75" x14ac:dyDescent="0.2">
      <c r="A526" s="17" t="s">
        <v>324</v>
      </c>
      <c r="B526" s="11" t="s">
        <v>810</v>
      </c>
      <c r="C526" s="19">
        <v>5464</v>
      </c>
      <c r="D526" s="19">
        <v>2531.59836</v>
      </c>
      <c r="E526" s="27">
        <f t="shared" si="7"/>
        <v>46.33232723279648</v>
      </c>
    </row>
    <row r="527" spans="1:7" s="10" customFormat="1" ht="33.75" x14ac:dyDescent="0.2">
      <c r="A527" s="17" t="s">
        <v>1493</v>
      </c>
      <c r="B527" s="11" t="s">
        <v>1569</v>
      </c>
      <c r="C527" s="19">
        <v>65703.3</v>
      </c>
      <c r="D527" s="19">
        <v>0</v>
      </c>
      <c r="E527" s="27">
        <f t="shared" ref="E527:E574" si="8">D527/C527*100</f>
        <v>0</v>
      </c>
    </row>
    <row r="528" spans="1:7" s="10" customFormat="1" ht="33.75" x14ac:dyDescent="0.2">
      <c r="A528" s="17" t="s">
        <v>1494</v>
      </c>
      <c r="B528" s="11" t="s">
        <v>1570</v>
      </c>
      <c r="C528" s="19">
        <v>65703.3</v>
      </c>
      <c r="D528" s="19">
        <v>0</v>
      </c>
      <c r="E528" s="27">
        <f t="shared" si="8"/>
        <v>0</v>
      </c>
      <c r="F528" s="19"/>
    </row>
    <row r="529" spans="1:7" s="10" customFormat="1" ht="22.5" x14ac:dyDescent="0.2">
      <c r="A529" s="17" t="s">
        <v>325</v>
      </c>
      <c r="B529" s="11" t="s">
        <v>811</v>
      </c>
      <c r="C529" s="19">
        <v>596891</v>
      </c>
      <c r="D529" s="19">
        <v>0</v>
      </c>
      <c r="E529" s="27">
        <f t="shared" si="8"/>
        <v>0</v>
      </c>
    </row>
    <row r="530" spans="1:7" s="10" customFormat="1" ht="22.5" x14ac:dyDescent="0.2">
      <c r="A530" s="17" t="s">
        <v>326</v>
      </c>
      <c r="B530" s="11" t="s">
        <v>812</v>
      </c>
      <c r="C530" s="19">
        <v>596891</v>
      </c>
      <c r="D530" s="19">
        <v>0</v>
      </c>
      <c r="E530" s="27">
        <f t="shared" si="8"/>
        <v>0</v>
      </c>
    </row>
    <row r="531" spans="1:7" s="10" customFormat="1" ht="22.5" x14ac:dyDescent="0.2">
      <c r="A531" s="17" t="s">
        <v>1495</v>
      </c>
      <c r="B531" s="11" t="s">
        <v>1571</v>
      </c>
      <c r="C531" s="19">
        <v>1929.9</v>
      </c>
      <c r="D531" s="19">
        <v>0</v>
      </c>
      <c r="E531" s="27">
        <f t="shared" si="8"/>
        <v>0</v>
      </c>
    </row>
    <row r="532" spans="1:7" s="10" customFormat="1" ht="33.75" x14ac:dyDescent="0.2">
      <c r="A532" s="17" t="s">
        <v>1496</v>
      </c>
      <c r="B532" s="11" t="s">
        <v>1572</v>
      </c>
      <c r="C532" s="19">
        <v>1929.9</v>
      </c>
      <c r="D532" s="19">
        <v>0</v>
      </c>
      <c r="E532" s="27">
        <f t="shared" si="8"/>
        <v>0</v>
      </c>
    </row>
    <row r="533" spans="1:7" s="10" customFormat="1" ht="45" x14ac:dyDescent="0.2">
      <c r="A533" s="17" t="s">
        <v>1825</v>
      </c>
      <c r="B533" s="11" t="s">
        <v>1826</v>
      </c>
      <c r="C533" s="19">
        <v>3397.5</v>
      </c>
      <c r="D533" s="19">
        <v>0</v>
      </c>
      <c r="E533" s="27">
        <v>0</v>
      </c>
    </row>
    <row r="534" spans="1:7" s="10" customFormat="1" ht="56.25" x14ac:dyDescent="0.2">
      <c r="A534" s="17" t="s">
        <v>1497</v>
      </c>
      <c r="B534" s="11" t="s">
        <v>813</v>
      </c>
      <c r="C534" s="19">
        <v>7650</v>
      </c>
      <c r="D534" s="19">
        <v>0</v>
      </c>
      <c r="E534" s="27">
        <f t="shared" si="8"/>
        <v>0</v>
      </c>
    </row>
    <row r="535" spans="1:7" s="10" customFormat="1" ht="56.25" x14ac:dyDescent="0.2">
      <c r="A535" s="17" t="s">
        <v>1498</v>
      </c>
      <c r="B535" s="11" t="s">
        <v>814</v>
      </c>
      <c r="C535" s="19">
        <v>7650</v>
      </c>
      <c r="D535" s="19">
        <v>0</v>
      </c>
      <c r="E535" s="27">
        <f t="shared" si="8"/>
        <v>0</v>
      </c>
    </row>
    <row r="536" spans="1:7" s="10" customFormat="1" ht="11.25" x14ac:dyDescent="0.2">
      <c r="A536" s="17" t="s">
        <v>1227</v>
      </c>
      <c r="B536" s="11" t="s">
        <v>1296</v>
      </c>
      <c r="C536" s="19">
        <v>4850</v>
      </c>
      <c r="D536" s="19">
        <v>187.88900000000001</v>
      </c>
      <c r="E536" s="27">
        <f t="shared" si="8"/>
        <v>3.8740000000000006</v>
      </c>
    </row>
    <row r="537" spans="1:7" s="10" customFormat="1" ht="22.5" x14ac:dyDescent="0.2">
      <c r="A537" s="17" t="s">
        <v>1228</v>
      </c>
      <c r="B537" s="11" t="s">
        <v>1297</v>
      </c>
      <c r="C537" s="19">
        <v>4850</v>
      </c>
      <c r="D537" s="19">
        <v>187.88900000000001</v>
      </c>
      <c r="E537" s="27">
        <f t="shared" si="8"/>
        <v>3.8740000000000006</v>
      </c>
      <c r="F537" s="19"/>
      <c r="G537" s="26"/>
    </row>
    <row r="538" spans="1:7" s="10" customFormat="1" ht="45" x14ac:dyDescent="0.2">
      <c r="A538" s="17" t="s">
        <v>327</v>
      </c>
      <c r="B538" s="11" t="s">
        <v>815</v>
      </c>
      <c r="C538" s="19">
        <v>13338.1</v>
      </c>
      <c r="D538" s="19">
        <v>0</v>
      </c>
      <c r="E538" s="27">
        <f t="shared" si="8"/>
        <v>0</v>
      </c>
      <c r="F538" s="19"/>
    </row>
    <row r="539" spans="1:7" s="10" customFormat="1" ht="45" x14ac:dyDescent="0.2">
      <c r="A539" s="17" t="s">
        <v>328</v>
      </c>
      <c r="B539" s="11" t="s">
        <v>816</v>
      </c>
      <c r="C539" s="19">
        <v>13338.1</v>
      </c>
      <c r="D539" s="19">
        <v>0</v>
      </c>
      <c r="E539" s="27">
        <f t="shared" si="8"/>
        <v>0</v>
      </c>
      <c r="F539" s="19"/>
      <c r="G539" s="26"/>
    </row>
    <row r="540" spans="1:7" s="10" customFormat="1" ht="22.5" x14ac:dyDescent="0.2">
      <c r="A540" s="17" t="s">
        <v>1105</v>
      </c>
      <c r="B540" s="11" t="s">
        <v>1112</v>
      </c>
      <c r="C540" s="19">
        <v>1974618.3</v>
      </c>
      <c r="D540" s="19">
        <v>652421.85134000005</v>
      </c>
      <c r="E540" s="27">
        <f t="shared" si="8"/>
        <v>33.040403370109559</v>
      </c>
    </row>
    <row r="541" spans="1:7" s="10" customFormat="1" ht="33.75" x14ac:dyDescent="0.2">
      <c r="A541" s="17" t="s">
        <v>1161</v>
      </c>
      <c r="B541" s="11" t="s">
        <v>1166</v>
      </c>
      <c r="C541" s="19">
        <v>570721.69999999995</v>
      </c>
      <c r="D541" s="19">
        <v>159790.00352</v>
      </c>
      <c r="E541" s="27">
        <f t="shared" si="8"/>
        <v>27.997884699320181</v>
      </c>
    </row>
    <row r="542" spans="1:7" s="10" customFormat="1" ht="45" x14ac:dyDescent="0.2">
      <c r="A542" s="17" t="s">
        <v>1169</v>
      </c>
      <c r="B542" s="11" t="s">
        <v>1298</v>
      </c>
      <c r="C542" s="19">
        <v>570721.69999999995</v>
      </c>
      <c r="D542" s="19">
        <v>159790.00352</v>
      </c>
      <c r="E542" s="27">
        <f t="shared" si="8"/>
        <v>27.997884699320181</v>
      </c>
    </row>
    <row r="543" spans="1:7" s="10" customFormat="1" ht="33.75" x14ac:dyDescent="0.2">
      <c r="A543" s="17" t="s">
        <v>1499</v>
      </c>
      <c r="B543" s="11" t="s">
        <v>1573</v>
      </c>
      <c r="C543" s="19">
        <v>188648.1</v>
      </c>
      <c r="D543" s="19">
        <v>0</v>
      </c>
      <c r="E543" s="27">
        <f t="shared" si="8"/>
        <v>0</v>
      </c>
    </row>
    <row r="544" spans="1:7" s="10" customFormat="1" ht="33.75" x14ac:dyDescent="0.2">
      <c r="A544" s="17" t="s">
        <v>1500</v>
      </c>
      <c r="B544" s="11" t="s">
        <v>1574</v>
      </c>
      <c r="C544" s="19">
        <v>188648.1</v>
      </c>
      <c r="D544" s="19">
        <v>0</v>
      </c>
      <c r="E544" s="27">
        <f t="shared" si="8"/>
        <v>0</v>
      </c>
    </row>
    <row r="545" spans="1:7" s="10" customFormat="1" ht="33.75" x14ac:dyDescent="0.2">
      <c r="A545" s="17" t="s">
        <v>1501</v>
      </c>
      <c r="B545" s="11" t="s">
        <v>1575</v>
      </c>
      <c r="C545" s="19">
        <v>60343.199999999997</v>
      </c>
      <c r="D545" s="19">
        <v>8361.0078200000007</v>
      </c>
      <c r="E545" s="27">
        <f t="shared" si="8"/>
        <v>13.85575809701839</v>
      </c>
    </row>
    <row r="546" spans="1:7" s="10" customFormat="1" ht="33.75" x14ac:dyDescent="0.2">
      <c r="A546" s="17" t="s">
        <v>1502</v>
      </c>
      <c r="B546" s="11" t="s">
        <v>1576</v>
      </c>
      <c r="C546" s="19">
        <v>60343.199999999997</v>
      </c>
      <c r="D546" s="19">
        <v>8361.0078200000007</v>
      </c>
      <c r="E546" s="27">
        <f t="shared" si="8"/>
        <v>13.85575809701839</v>
      </c>
    </row>
    <row r="547" spans="1:7" s="10" customFormat="1" ht="22.5" x14ac:dyDescent="0.2">
      <c r="A547" s="17" t="s">
        <v>1503</v>
      </c>
      <c r="B547" s="11" t="s">
        <v>1299</v>
      </c>
      <c r="C547" s="19">
        <v>1059627.6000000001</v>
      </c>
      <c r="D547" s="19">
        <v>0</v>
      </c>
      <c r="E547" s="27">
        <f t="shared" si="8"/>
        <v>0</v>
      </c>
      <c r="F547" s="26"/>
    </row>
    <row r="548" spans="1:7" s="10" customFormat="1" ht="22.5" x14ac:dyDescent="0.2">
      <c r="A548" s="17" t="s">
        <v>1504</v>
      </c>
      <c r="B548" s="11" t="s">
        <v>1300</v>
      </c>
      <c r="C548" s="19">
        <v>1059627.6000000001</v>
      </c>
      <c r="D548" s="19">
        <v>0</v>
      </c>
      <c r="E548" s="27">
        <f t="shared" si="8"/>
        <v>0</v>
      </c>
      <c r="F548" s="26"/>
    </row>
    <row r="549" spans="1:7" s="10" customFormat="1" ht="33.75" x14ac:dyDescent="0.2">
      <c r="A549" s="17" t="s">
        <v>1505</v>
      </c>
      <c r="B549" s="11" t="s">
        <v>1577</v>
      </c>
      <c r="C549" s="19">
        <v>1364234</v>
      </c>
      <c r="D549" s="19">
        <v>0</v>
      </c>
      <c r="E549" s="27">
        <f t="shared" si="8"/>
        <v>0</v>
      </c>
      <c r="F549" s="26"/>
    </row>
    <row r="550" spans="1:7" s="10" customFormat="1" ht="45" x14ac:dyDescent="0.2">
      <c r="A550" s="17" t="s">
        <v>1506</v>
      </c>
      <c r="B550" s="11" t="s">
        <v>1578</v>
      </c>
      <c r="C550" s="19">
        <v>1364234</v>
      </c>
      <c r="D550" s="19">
        <v>0</v>
      </c>
      <c r="E550" s="27">
        <f t="shared" si="8"/>
        <v>0</v>
      </c>
      <c r="F550" s="26"/>
    </row>
    <row r="551" spans="1:7" s="10" customFormat="1" ht="45" x14ac:dyDescent="0.2">
      <c r="A551" s="17" t="s">
        <v>329</v>
      </c>
      <c r="B551" s="11" t="s">
        <v>817</v>
      </c>
      <c r="C551" s="19">
        <v>15955.9</v>
      </c>
      <c r="D551" s="19">
        <v>6293.62853</v>
      </c>
      <c r="E551" s="27">
        <f t="shared" si="8"/>
        <v>39.443895549608612</v>
      </c>
      <c r="F551" s="26"/>
    </row>
    <row r="552" spans="1:7" s="10" customFormat="1" ht="33.75" x14ac:dyDescent="0.2">
      <c r="A552" s="17" t="s">
        <v>1229</v>
      </c>
      <c r="B552" s="11" t="s">
        <v>1301</v>
      </c>
      <c r="C552" s="19">
        <v>234535.8</v>
      </c>
      <c r="D552" s="19">
        <v>97275.739520000003</v>
      </c>
      <c r="E552" s="27">
        <f t="shared" si="8"/>
        <v>41.475859770661884</v>
      </c>
      <c r="F552" s="19"/>
      <c r="G552" s="26"/>
    </row>
    <row r="553" spans="1:7" s="10" customFormat="1" ht="33.75" x14ac:dyDescent="0.2">
      <c r="A553" s="17" t="s">
        <v>330</v>
      </c>
      <c r="B553" s="11" t="s">
        <v>818</v>
      </c>
      <c r="C553" s="19">
        <v>16355.5</v>
      </c>
      <c r="D553" s="19">
        <v>9772.0121400000007</v>
      </c>
      <c r="E553" s="27">
        <f t="shared" si="8"/>
        <v>59.747559781113388</v>
      </c>
    </row>
    <row r="554" spans="1:7" s="10" customFormat="1" ht="33.75" x14ac:dyDescent="0.2">
      <c r="A554" s="17" t="s">
        <v>331</v>
      </c>
      <c r="B554" s="11" t="s">
        <v>819</v>
      </c>
      <c r="C554" s="19">
        <v>2859.8</v>
      </c>
      <c r="D554" s="19">
        <v>0</v>
      </c>
      <c r="E554" s="27">
        <f t="shared" si="8"/>
        <v>0</v>
      </c>
    </row>
    <row r="555" spans="1:7" s="10" customFormat="1" ht="45" x14ac:dyDescent="0.2">
      <c r="A555" s="17" t="s">
        <v>332</v>
      </c>
      <c r="B555" s="11" t="s">
        <v>820</v>
      </c>
      <c r="C555" s="19">
        <v>2859.8</v>
      </c>
      <c r="D555" s="19">
        <v>0</v>
      </c>
      <c r="E555" s="27">
        <f t="shared" si="8"/>
        <v>0</v>
      </c>
    </row>
    <row r="556" spans="1:7" s="10" customFormat="1" ht="33.75" x14ac:dyDescent="0.2">
      <c r="A556" s="17" t="s">
        <v>333</v>
      </c>
      <c r="B556" s="11" t="s">
        <v>821</v>
      </c>
      <c r="C556" s="19">
        <v>23262.9</v>
      </c>
      <c r="D556" s="19">
        <v>720.96782999999994</v>
      </c>
      <c r="E556" s="27">
        <f t="shared" si="8"/>
        <v>3.09921733747727</v>
      </c>
    </row>
    <row r="557" spans="1:7" s="10" customFormat="1" ht="33.75" x14ac:dyDescent="0.2">
      <c r="A557" s="17" t="s">
        <v>334</v>
      </c>
      <c r="B557" s="11" t="s">
        <v>822</v>
      </c>
      <c r="C557" s="19">
        <v>23262.9</v>
      </c>
      <c r="D557" s="19">
        <v>720.96782999999994</v>
      </c>
      <c r="E557" s="27">
        <f t="shared" si="8"/>
        <v>3.09921733747727</v>
      </c>
    </row>
    <row r="558" spans="1:7" s="10" customFormat="1" ht="22.5" x14ac:dyDescent="0.2">
      <c r="A558" s="17" t="s">
        <v>335</v>
      </c>
      <c r="B558" s="11" t="s">
        <v>823</v>
      </c>
      <c r="C558" s="19">
        <v>40546</v>
      </c>
      <c r="D558" s="19">
        <v>18607.40007</v>
      </c>
      <c r="E558" s="27">
        <f t="shared" si="8"/>
        <v>45.892073373452376</v>
      </c>
    </row>
    <row r="559" spans="1:7" s="10" customFormat="1" ht="22.5" x14ac:dyDescent="0.2">
      <c r="A559" s="17" t="s">
        <v>336</v>
      </c>
      <c r="B559" s="35" t="s">
        <v>824</v>
      </c>
      <c r="C559" s="19">
        <v>40546</v>
      </c>
      <c r="D559" s="19">
        <v>18607.40007</v>
      </c>
      <c r="E559" s="27">
        <f t="shared" si="8"/>
        <v>45.892073373452376</v>
      </c>
    </row>
    <row r="560" spans="1:7" s="10" customFormat="1" ht="33.75" x14ac:dyDescent="0.2">
      <c r="A560" s="17" t="s">
        <v>337</v>
      </c>
      <c r="B560" s="11" t="s">
        <v>825</v>
      </c>
      <c r="C560" s="19">
        <v>28734.3</v>
      </c>
      <c r="D560" s="19">
        <v>3921.63355</v>
      </c>
      <c r="E560" s="27">
        <f t="shared" si="8"/>
        <v>13.647917471453978</v>
      </c>
    </row>
    <row r="561" spans="1:5" s="10" customFormat="1" ht="33.75" x14ac:dyDescent="0.2">
      <c r="A561" s="17" t="s">
        <v>338</v>
      </c>
      <c r="B561" s="11" t="s">
        <v>826</v>
      </c>
      <c r="C561" s="19">
        <v>28734.3</v>
      </c>
      <c r="D561" s="19">
        <v>3921.63355</v>
      </c>
      <c r="E561" s="27">
        <f t="shared" si="8"/>
        <v>13.647917471453978</v>
      </c>
    </row>
    <row r="562" spans="1:5" s="10" customFormat="1" ht="22.5" x14ac:dyDescent="0.2">
      <c r="A562" s="17" t="s">
        <v>339</v>
      </c>
      <c r="B562" s="11" t="s">
        <v>827</v>
      </c>
      <c r="C562" s="19">
        <v>30743.160800000001</v>
      </c>
      <c r="D562" s="19">
        <v>30743.09995</v>
      </c>
      <c r="E562" s="27">
        <f t="shared" si="8"/>
        <v>99.999802069798875</v>
      </c>
    </row>
    <row r="563" spans="1:5" s="10" customFormat="1" ht="22.5" x14ac:dyDescent="0.2">
      <c r="A563" s="17" t="s">
        <v>340</v>
      </c>
      <c r="B563" s="11" t="s">
        <v>828</v>
      </c>
      <c r="C563" s="19">
        <v>30743.1</v>
      </c>
      <c r="D563" s="19">
        <v>30743.09995</v>
      </c>
      <c r="E563" s="27">
        <f t="shared" si="8"/>
        <v>99.999999837361884</v>
      </c>
    </row>
    <row r="564" spans="1:5" s="10" customFormat="1" ht="22.5" x14ac:dyDescent="0.2">
      <c r="A564" s="17" t="s">
        <v>1745</v>
      </c>
      <c r="B564" s="11" t="s">
        <v>1802</v>
      </c>
      <c r="C564" s="19">
        <v>6.08E-2</v>
      </c>
      <c r="D564" s="19">
        <v>0</v>
      </c>
      <c r="E564" s="27">
        <f t="shared" si="8"/>
        <v>0</v>
      </c>
    </row>
    <row r="565" spans="1:5" s="10" customFormat="1" ht="22.5" x14ac:dyDescent="0.2">
      <c r="A565" s="17" t="s">
        <v>1230</v>
      </c>
      <c r="B565" s="11" t="s">
        <v>1302</v>
      </c>
      <c r="C565" s="19">
        <v>860220.3</v>
      </c>
      <c r="D565" s="19">
        <v>62714.113880000004</v>
      </c>
      <c r="E565" s="27">
        <f t="shared" si="8"/>
        <v>7.290471275788307</v>
      </c>
    </row>
    <row r="566" spans="1:5" s="10" customFormat="1" ht="33.75" x14ac:dyDescent="0.2">
      <c r="A566" s="17" t="s">
        <v>1231</v>
      </c>
      <c r="B566" s="11" t="s">
        <v>1303</v>
      </c>
      <c r="C566" s="19">
        <v>860220.3</v>
      </c>
      <c r="D566" s="19">
        <v>62714.113880000004</v>
      </c>
      <c r="E566" s="27">
        <f t="shared" si="8"/>
        <v>7.290471275788307</v>
      </c>
    </row>
    <row r="567" spans="1:5" s="10" customFormat="1" ht="33.75" x14ac:dyDescent="0.2">
      <c r="A567" s="17" t="s">
        <v>341</v>
      </c>
      <c r="B567" s="11" t="s">
        <v>829</v>
      </c>
      <c r="C567" s="19">
        <v>115971.4</v>
      </c>
      <c r="D567" s="19">
        <v>7405.5672000000004</v>
      </c>
      <c r="E567" s="27">
        <f t="shared" si="8"/>
        <v>6.3856840565863662</v>
      </c>
    </row>
    <row r="568" spans="1:5" s="10" customFormat="1" ht="33.75" x14ac:dyDescent="0.2">
      <c r="A568" s="17" t="s">
        <v>342</v>
      </c>
      <c r="B568" s="11" t="s">
        <v>830</v>
      </c>
      <c r="C568" s="19">
        <v>115971.4</v>
      </c>
      <c r="D568" s="19">
        <v>7405.5672000000004</v>
      </c>
      <c r="E568" s="27">
        <f t="shared" si="8"/>
        <v>6.3856840565863662</v>
      </c>
    </row>
    <row r="569" spans="1:5" s="10" customFormat="1" ht="22.5" x14ac:dyDescent="0.2">
      <c r="A569" s="17" t="s">
        <v>343</v>
      </c>
      <c r="B569" s="11" t="s">
        <v>831</v>
      </c>
      <c r="C569" s="19">
        <v>210850.4</v>
      </c>
      <c r="D569" s="19">
        <v>57402.90438</v>
      </c>
      <c r="E569" s="27">
        <f t="shared" si="8"/>
        <v>27.224470231026359</v>
      </c>
    </row>
    <row r="570" spans="1:5" s="10" customFormat="1" ht="33.75" x14ac:dyDescent="0.2">
      <c r="A570" s="17" t="s">
        <v>344</v>
      </c>
      <c r="B570" s="11" t="s">
        <v>832</v>
      </c>
      <c r="C570" s="19">
        <v>210850.4</v>
      </c>
      <c r="D570" s="19">
        <v>57402.90438</v>
      </c>
      <c r="E570" s="27">
        <f t="shared" si="8"/>
        <v>27.224470231026359</v>
      </c>
    </row>
    <row r="571" spans="1:5" s="10" customFormat="1" ht="11.25" x14ac:dyDescent="0.2">
      <c r="A571" s="17" t="s">
        <v>1232</v>
      </c>
      <c r="B571" s="11" t="s">
        <v>1304</v>
      </c>
      <c r="C571" s="19">
        <v>11630</v>
      </c>
      <c r="D571" s="19">
        <v>0</v>
      </c>
      <c r="E571" s="27">
        <f t="shared" si="8"/>
        <v>0</v>
      </c>
    </row>
    <row r="572" spans="1:5" s="10" customFormat="1" ht="22.5" x14ac:dyDescent="0.2">
      <c r="A572" s="17" t="s">
        <v>1233</v>
      </c>
      <c r="B572" s="11" t="s">
        <v>1305</v>
      </c>
      <c r="C572" s="19">
        <v>9452.7999999999993</v>
      </c>
      <c r="D572" s="19">
        <v>0</v>
      </c>
      <c r="E572" s="27">
        <f t="shared" si="8"/>
        <v>0</v>
      </c>
    </row>
    <row r="573" spans="1:5" s="10" customFormat="1" ht="22.5" x14ac:dyDescent="0.2">
      <c r="A573" s="17" t="s">
        <v>1507</v>
      </c>
      <c r="B573" s="11" t="s">
        <v>1579</v>
      </c>
      <c r="C573" s="19">
        <v>2177.1999999999998</v>
      </c>
      <c r="D573" s="19">
        <v>0</v>
      </c>
      <c r="E573" s="27">
        <f t="shared" si="8"/>
        <v>0</v>
      </c>
    </row>
    <row r="574" spans="1:5" s="10" customFormat="1" ht="22.5" x14ac:dyDescent="0.2">
      <c r="A574" s="17" t="s">
        <v>1508</v>
      </c>
      <c r="B574" s="11" t="s">
        <v>1580</v>
      </c>
      <c r="C574" s="19">
        <v>39009.5</v>
      </c>
      <c r="D574" s="19">
        <v>0</v>
      </c>
      <c r="E574" s="27">
        <f t="shared" si="8"/>
        <v>0</v>
      </c>
    </row>
    <row r="575" spans="1:5" s="10" customFormat="1" ht="22.5" x14ac:dyDescent="0.2">
      <c r="A575" s="17" t="s">
        <v>1509</v>
      </c>
      <c r="B575" s="11" t="s">
        <v>1581</v>
      </c>
      <c r="C575" s="19">
        <v>39009.5</v>
      </c>
      <c r="D575" s="19">
        <v>0</v>
      </c>
      <c r="E575" s="27">
        <f t="shared" ref="E575:E612" si="9">D575/C575*100</f>
        <v>0</v>
      </c>
    </row>
    <row r="576" spans="1:5" s="16" customFormat="1" ht="22.5" x14ac:dyDescent="0.2">
      <c r="A576" s="17" t="s">
        <v>345</v>
      </c>
      <c r="B576" s="11" t="s">
        <v>833</v>
      </c>
      <c r="C576" s="19">
        <v>6347.9</v>
      </c>
      <c r="D576" s="19">
        <v>0</v>
      </c>
      <c r="E576" s="27">
        <f t="shared" si="9"/>
        <v>0</v>
      </c>
    </row>
    <row r="577" spans="1:7" s="10" customFormat="1" ht="33.75" x14ac:dyDescent="0.2">
      <c r="A577" s="17" t="s">
        <v>346</v>
      </c>
      <c r="B577" s="11" t="s">
        <v>834</v>
      </c>
      <c r="C577" s="19">
        <v>6347.9</v>
      </c>
      <c r="D577" s="19">
        <v>0</v>
      </c>
      <c r="E577" s="27">
        <f t="shared" si="9"/>
        <v>0</v>
      </c>
      <c r="F577" s="34"/>
      <c r="G577" s="26"/>
    </row>
    <row r="578" spans="1:7" s="10" customFormat="1" ht="11.25" x14ac:dyDescent="0.2">
      <c r="A578" s="17" t="s">
        <v>347</v>
      </c>
      <c r="B578" s="11" t="s">
        <v>835</v>
      </c>
      <c r="C578" s="19">
        <v>25377.8</v>
      </c>
      <c r="D578" s="19">
        <v>0</v>
      </c>
      <c r="E578" s="27">
        <f t="shared" si="9"/>
        <v>0</v>
      </c>
    </row>
    <row r="579" spans="1:7" s="16" customFormat="1" ht="22.5" x14ac:dyDescent="0.2">
      <c r="A579" s="17" t="s">
        <v>348</v>
      </c>
      <c r="B579" s="11" t="s">
        <v>836</v>
      </c>
      <c r="C579" s="19">
        <v>25377.8</v>
      </c>
      <c r="D579" s="19">
        <v>0</v>
      </c>
      <c r="E579" s="27">
        <f t="shared" si="9"/>
        <v>0</v>
      </c>
    </row>
    <row r="580" spans="1:7" ht="22.5" x14ac:dyDescent="0.2">
      <c r="A580" s="17" t="s">
        <v>349</v>
      </c>
      <c r="B580" s="11" t="s">
        <v>837</v>
      </c>
      <c r="C580" s="19">
        <v>320132</v>
      </c>
      <c r="D580" s="19">
        <v>24614.655940000001</v>
      </c>
      <c r="E580" s="27">
        <f t="shared" si="9"/>
        <v>7.6889083065735386</v>
      </c>
    </row>
    <row r="581" spans="1:7" ht="33.75" x14ac:dyDescent="0.2">
      <c r="A581" s="13" t="s">
        <v>350</v>
      </c>
      <c r="B581" s="11" t="s">
        <v>838</v>
      </c>
      <c r="C581" s="19">
        <v>320132</v>
      </c>
      <c r="D581" s="19">
        <v>24614.655940000001</v>
      </c>
      <c r="E581" s="27">
        <f t="shared" si="9"/>
        <v>7.6889083065735386</v>
      </c>
    </row>
    <row r="582" spans="1:7" ht="45" x14ac:dyDescent="0.2">
      <c r="A582" s="13" t="s">
        <v>1234</v>
      </c>
      <c r="B582" s="11" t="s">
        <v>839</v>
      </c>
      <c r="C582" s="19">
        <v>69567.399999999994</v>
      </c>
      <c r="D582" s="19">
        <v>61799.6</v>
      </c>
      <c r="E582" s="27">
        <f t="shared" si="9"/>
        <v>88.83413782892562</v>
      </c>
    </row>
    <row r="583" spans="1:7" ht="45" x14ac:dyDescent="0.2">
      <c r="A583" s="17" t="s">
        <v>1235</v>
      </c>
      <c r="B583" s="11" t="s">
        <v>840</v>
      </c>
      <c r="C583" s="19">
        <v>69567.399999999994</v>
      </c>
      <c r="D583" s="19">
        <v>61799.6</v>
      </c>
      <c r="E583" s="27">
        <f t="shared" si="9"/>
        <v>88.83413782892562</v>
      </c>
    </row>
    <row r="584" spans="1:7" ht="45" x14ac:dyDescent="0.2">
      <c r="A584" s="17" t="s">
        <v>1510</v>
      </c>
      <c r="B584" s="11" t="s">
        <v>1582</v>
      </c>
      <c r="C584" s="19">
        <v>15081</v>
      </c>
      <c r="D584" s="19">
        <v>0</v>
      </c>
      <c r="E584" s="27">
        <f t="shared" si="9"/>
        <v>0</v>
      </c>
    </row>
    <row r="585" spans="1:7" ht="22.5" x14ac:dyDescent="0.2">
      <c r="A585" s="13" t="s">
        <v>351</v>
      </c>
      <c r="B585" s="11" t="s">
        <v>841</v>
      </c>
      <c r="C585" s="19">
        <v>65699.399999999994</v>
      </c>
      <c r="D585" s="19">
        <v>8654.6325099999995</v>
      </c>
      <c r="E585" s="27">
        <f t="shared" si="9"/>
        <v>13.173076938297761</v>
      </c>
      <c r="F585" s="19"/>
    </row>
    <row r="586" spans="1:7" ht="22.5" x14ac:dyDescent="0.2">
      <c r="A586" s="13" t="s">
        <v>352</v>
      </c>
      <c r="B586" s="11" t="s">
        <v>842</v>
      </c>
      <c r="C586" s="19">
        <v>349782.6</v>
      </c>
      <c r="D586" s="19">
        <v>3223.6375899999998</v>
      </c>
      <c r="E586" s="27">
        <f t="shared" si="9"/>
        <v>0.9216117639928344</v>
      </c>
      <c r="F586" s="19"/>
      <c r="G586" s="29"/>
    </row>
    <row r="587" spans="1:7" ht="22.5" x14ac:dyDescent="0.2">
      <c r="A587" s="13" t="s">
        <v>353</v>
      </c>
      <c r="B587" s="11" t="s">
        <v>843</v>
      </c>
      <c r="C587" s="19">
        <v>349782.6</v>
      </c>
      <c r="D587" s="19">
        <v>3223.6375899999998</v>
      </c>
      <c r="E587" s="27">
        <f t="shared" si="9"/>
        <v>0.9216117639928344</v>
      </c>
    </row>
    <row r="588" spans="1:7" ht="22.5" x14ac:dyDescent="0.2">
      <c r="A588" s="13" t="s">
        <v>354</v>
      </c>
      <c r="B588" s="11" t="s">
        <v>844</v>
      </c>
      <c r="C588" s="19">
        <v>5986.1</v>
      </c>
      <c r="D588" s="19">
        <v>2013.68733</v>
      </c>
      <c r="E588" s="27">
        <f t="shared" si="9"/>
        <v>33.639386745961474</v>
      </c>
    </row>
    <row r="589" spans="1:7" ht="22.5" x14ac:dyDescent="0.2">
      <c r="A589" s="13" t="s">
        <v>355</v>
      </c>
      <c r="B589" s="11" t="s">
        <v>845</v>
      </c>
      <c r="C589" s="19">
        <v>5986.1</v>
      </c>
      <c r="D589" s="19">
        <v>2013.68733</v>
      </c>
      <c r="E589" s="27">
        <f t="shared" si="9"/>
        <v>33.639386745961474</v>
      </c>
    </row>
    <row r="590" spans="1:7" ht="45" x14ac:dyDescent="0.2">
      <c r="A590" s="13" t="s">
        <v>356</v>
      </c>
      <c r="B590" s="11" t="s">
        <v>846</v>
      </c>
      <c r="C590" s="19">
        <v>183347.8</v>
      </c>
      <c r="D590" s="19">
        <v>0</v>
      </c>
      <c r="E590" s="27">
        <f t="shared" si="9"/>
        <v>0</v>
      </c>
    </row>
    <row r="591" spans="1:7" ht="78.75" x14ac:dyDescent="0.2">
      <c r="A591" s="13" t="s">
        <v>1236</v>
      </c>
      <c r="B591" s="11" t="s">
        <v>1306</v>
      </c>
      <c r="C591" s="19">
        <v>66186.2</v>
      </c>
      <c r="D591" s="19">
        <v>0</v>
      </c>
      <c r="E591" s="27">
        <f t="shared" si="9"/>
        <v>0</v>
      </c>
    </row>
    <row r="592" spans="1:7" ht="78.75" x14ac:dyDescent="0.2">
      <c r="A592" s="13" t="s">
        <v>1237</v>
      </c>
      <c r="B592" s="11" t="s">
        <v>1307</v>
      </c>
      <c r="C592" s="19">
        <v>66186.2</v>
      </c>
      <c r="D592" s="19">
        <v>0</v>
      </c>
      <c r="E592" s="27">
        <f t="shared" si="9"/>
        <v>0</v>
      </c>
    </row>
    <row r="593" spans="1:8" ht="22.5" x14ac:dyDescent="0.2">
      <c r="A593" s="13" t="s">
        <v>1511</v>
      </c>
      <c r="B593" s="11" t="s">
        <v>1583</v>
      </c>
      <c r="C593" s="19">
        <v>411.6</v>
      </c>
      <c r="D593" s="19">
        <v>0</v>
      </c>
      <c r="E593" s="27">
        <f t="shared" si="9"/>
        <v>0</v>
      </c>
    </row>
    <row r="594" spans="1:8" ht="22.5" x14ac:dyDescent="0.2">
      <c r="A594" s="13" t="s">
        <v>1512</v>
      </c>
      <c r="B594" s="11" t="s">
        <v>1584</v>
      </c>
      <c r="C594" s="19">
        <v>411.6</v>
      </c>
      <c r="D594" s="19">
        <v>0</v>
      </c>
      <c r="E594" s="27">
        <f t="shared" si="9"/>
        <v>0</v>
      </c>
      <c r="H594" s="29"/>
    </row>
    <row r="595" spans="1:8" ht="22.5" x14ac:dyDescent="0.2">
      <c r="A595" s="13" t="s">
        <v>1513</v>
      </c>
      <c r="B595" s="11" t="s">
        <v>1585</v>
      </c>
      <c r="C595" s="19">
        <v>1794.3</v>
      </c>
      <c r="D595" s="19">
        <v>0</v>
      </c>
      <c r="E595" s="27">
        <f t="shared" si="9"/>
        <v>0</v>
      </c>
    </row>
    <row r="596" spans="1:8" ht="22.5" x14ac:dyDescent="0.2">
      <c r="A596" s="13" t="s">
        <v>1514</v>
      </c>
      <c r="B596" s="11" t="s">
        <v>1586</v>
      </c>
      <c r="C596" s="19">
        <v>1794.3</v>
      </c>
      <c r="D596" s="19">
        <v>0</v>
      </c>
      <c r="E596" s="27">
        <f t="shared" si="9"/>
        <v>0</v>
      </c>
    </row>
    <row r="597" spans="1:8" ht="22.5" x14ac:dyDescent="0.2">
      <c r="A597" s="13" t="s">
        <v>1746</v>
      </c>
      <c r="B597" s="11" t="s">
        <v>1803</v>
      </c>
      <c r="C597" s="19">
        <v>459492.6</v>
      </c>
      <c r="D597" s="19">
        <v>0</v>
      </c>
      <c r="E597" s="27">
        <f t="shared" si="9"/>
        <v>0</v>
      </c>
    </row>
    <row r="598" spans="1:8" ht="22.5" x14ac:dyDescent="0.2">
      <c r="A598" s="13" t="s">
        <v>1703</v>
      </c>
      <c r="B598" s="11" t="s">
        <v>1704</v>
      </c>
      <c r="C598" s="19">
        <v>459492.6</v>
      </c>
      <c r="D598" s="19">
        <v>0</v>
      </c>
      <c r="E598" s="27">
        <f t="shared" si="9"/>
        <v>0</v>
      </c>
    </row>
    <row r="599" spans="1:8" ht="22.5" x14ac:dyDescent="0.2">
      <c r="A599" s="13" t="s">
        <v>1515</v>
      </c>
      <c r="B599" s="35" t="s">
        <v>1587</v>
      </c>
      <c r="C599" s="19">
        <v>40000</v>
      </c>
      <c r="D599" s="19">
        <v>0</v>
      </c>
      <c r="E599" s="27">
        <f t="shared" si="9"/>
        <v>0</v>
      </c>
      <c r="F599" s="19"/>
      <c r="G599" s="29"/>
    </row>
    <row r="600" spans="1:8" ht="22.5" x14ac:dyDescent="0.2">
      <c r="A600" s="13" t="s">
        <v>1516</v>
      </c>
      <c r="B600" s="11" t="s">
        <v>1588</v>
      </c>
      <c r="C600" s="19">
        <v>40000</v>
      </c>
      <c r="D600" s="19">
        <v>0</v>
      </c>
      <c r="E600" s="27">
        <f t="shared" si="9"/>
        <v>0</v>
      </c>
    </row>
    <row r="601" spans="1:8" ht="33.75" x14ac:dyDescent="0.2">
      <c r="A601" s="13" t="s">
        <v>357</v>
      </c>
      <c r="B601" s="11" t="s">
        <v>847</v>
      </c>
      <c r="C601" s="19">
        <v>197460</v>
      </c>
      <c r="D601" s="19">
        <v>0</v>
      </c>
      <c r="E601" s="27">
        <f t="shared" si="9"/>
        <v>0</v>
      </c>
    </row>
    <row r="602" spans="1:8" ht="56.25" x14ac:dyDescent="0.2">
      <c r="A602" s="13" t="s">
        <v>1238</v>
      </c>
      <c r="B602" s="11" t="s">
        <v>1308</v>
      </c>
      <c r="C602" s="19">
        <v>219903.1</v>
      </c>
      <c r="D602" s="19">
        <v>179785.93226</v>
      </c>
      <c r="E602" s="27">
        <f t="shared" si="9"/>
        <v>81.756888493159025</v>
      </c>
    </row>
    <row r="603" spans="1:8" ht="56.25" x14ac:dyDescent="0.2">
      <c r="A603" s="13" t="s">
        <v>1239</v>
      </c>
      <c r="B603" s="11" t="s">
        <v>1309</v>
      </c>
      <c r="C603" s="19">
        <v>219903.1</v>
      </c>
      <c r="D603" s="19">
        <v>179785.93226</v>
      </c>
      <c r="E603" s="27">
        <f t="shared" si="9"/>
        <v>81.756888493159025</v>
      </c>
    </row>
    <row r="604" spans="1:8" ht="56.25" x14ac:dyDescent="0.2">
      <c r="A604" s="13" t="s">
        <v>1517</v>
      </c>
      <c r="B604" s="11" t="s">
        <v>1459</v>
      </c>
      <c r="C604" s="19">
        <v>253499.5</v>
      </c>
      <c r="D604" s="19">
        <v>26066.065019999998</v>
      </c>
      <c r="E604" s="27">
        <f t="shared" si="9"/>
        <v>10.282491689332719</v>
      </c>
    </row>
    <row r="605" spans="1:8" ht="56.25" x14ac:dyDescent="0.2">
      <c r="A605" s="13" t="s">
        <v>1518</v>
      </c>
      <c r="B605" s="11" t="s">
        <v>1460</v>
      </c>
      <c r="C605" s="19">
        <v>253499.5</v>
      </c>
      <c r="D605" s="19">
        <v>26066.065019999998</v>
      </c>
      <c r="E605" s="27">
        <f t="shared" si="9"/>
        <v>10.282491689332719</v>
      </c>
    </row>
    <row r="606" spans="1:8" ht="33.75" x14ac:dyDescent="0.2">
      <c r="A606" s="13" t="s">
        <v>1519</v>
      </c>
      <c r="B606" s="11" t="s">
        <v>1589</v>
      </c>
      <c r="C606" s="19">
        <v>50285.9</v>
      </c>
      <c r="D606" s="19">
        <v>0</v>
      </c>
      <c r="E606" s="27">
        <f t="shared" si="9"/>
        <v>0</v>
      </c>
    </row>
    <row r="607" spans="1:8" ht="45" x14ac:dyDescent="0.2">
      <c r="A607" s="13" t="s">
        <v>1520</v>
      </c>
      <c r="B607" s="11" t="s">
        <v>1590</v>
      </c>
      <c r="C607" s="19">
        <v>50285.9</v>
      </c>
      <c r="D607" s="19">
        <v>0</v>
      </c>
      <c r="E607" s="27">
        <f t="shared" si="9"/>
        <v>0</v>
      </c>
    </row>
    <row r="608" spans="1:8" ht="33.75" x14ac:dyDescent="0.2">
      <c r="A608" s="13" t="s">
        <v>1082</v>
      </c>
      <c r="B608" s="11" t="s">
        <v>1094</v>
      </c>
      <c r="C608" s="19">
        <v>141026.4</v>
      </c>
      <c r="D608" s="19">
        <v>0</v>
      </c>
      <c r="E608" s="27">
        <f t="shared" si="9"/>
        <v>0</v>
      </c>
    </row>
    <row r="609" spans="1:5" ht="45" x14ac:dyDescent="0.2">
      <c r="A609" s="13" t="s">
        <v>1083</v>
      </c>
      <c r="B609" s="11" t="s">
        <v>1095</v>
      </c>
      <c r="C609" s="19">
        <v>141026.4</v>
      </c>
      <c r="D609" s="19">
        <v>0</v>
      </c>
      <c r="E609" s="27">
        <f t="shared" si="9"/>
        <v>0</v>
      </c>
    </row>
    <row r="610" spans="1:5" x14ac:dyDescent="0.2">
      <c r="A610" s="13" t="s">
        <v>358</v>
      </c>
      <c r="B610" s="11" t="s">
        <v>848</v>
      </c>
      <c r="C610" s="19">
        <v>124986.09529000001</v>
      </c>
      <c r="D610" s="19">
        <v>0</v>
      </c>
      <c r="E610" s="27">
        <f t="shared" si="9"/>
        <v>0</v>
      </c>
    </row>
    <row r="611" spans="1:5" x14ac:dyDescent="0.2">
      <c r="A611" s="13" t="s">
        <v>1084</v>
      </c>
      <c r="B611" s="11" t="s">
        <v>1096</v>
      </c>
      <c r="C611" s="19">
        <v>116318.89529</v>
      </c>
      <c r="D611" s="19">
        <v>0</v>
      </c>
      <c r="E611" s="27">
        <f t="shared" si="9"/>
        <v>0</v>
      </c>
    </row>
    <row r="612" spans="1:5" x14ac:dyDescent="0.2">
      <c r="A612" s="13" t="s">
        <v>1651</v>
      </c>
      <c r="B612" s="11" t="s">
        <v>1686</v>
      </c>
      <c r="C612" s="19">
        <v>8667.2000000000007</v>
      </c>
      <c r="D612" s="19">
        <v>0</v>
      </c>
      <c r="E612" s="27">
        <f t="shared" si="9"/>
        <v>0</v>
      </c>
    </row>
    <row r="613" spans="1:5" x14ac:dyDescent="0.2">
      <c r="A613" s="13" t="s">
        <v>359</v>
      </c>
      <c r="B613" s="35" t="s">
        <v>849</v>
      </c>
      <c r="C613" s="19">
        <v>3376020.9</v>
      </c>
      <c r="D613" s="19">
        <v>1191868.1841199999</v>
      </c>
      <c r="E613" s="27">
        <f t="shared" ref="E613:E651" si="10">D613/C613*100</f>
        <v>35.303933815101672</v>
      </c>
    </row>
    <row r="614" spans="1:5" ht="22.5" x14ac:dyDescent="0.2">
      <c r="A614" s="13" t="s">
        <v>1240</v>
      </c>
      <c r="B614" s="11" t="s">
        <v>1310</v>
      </c>
      <c r="C614" s="19">
        <v>20355.900000000001</v>
      </c>
      <c r="D614" s="19">
        <v>0</v>
      </c>
      <c r="E614" s="27">
        <f t="shared" si="10"/>
        <v>0</v>
      </c>
    </row>
    <row r="615" spans="1:5" ht="22.5" x14ac:dyDescent="0.2">
      <c r="A615" s="13" t="s">
        <v>1170</v>
      </c>
      <c r="B615" s="11" t="s">
        <v>1311</v>
      </c>
      <c r="C615" s="19">
        <v>20355.900000000001</v>
      </c>
      <c r="D615" s="19">
        <v>0</v>
      </c>
      <c r="E615" s="27">
        <f t="shared" si="10"/>
        <v>0</v>
      </c>
    </row>
    <row r="616" spans="1:5" ht="33.75" x14ac:dyDescent="0.2">
      <c r="A616" s="13" t="s">
        <v>1521</v>
      </c>
      <c r="B616" s="11" t="s">
        <v>850</v>
      </c>
      <c r="C616" s="19">
        <v>30316.7</v>
      </c>
      <c r="D616" s="19">
        <v>8017.6017199999997</v>
      </c>
      <c r="E616" s="27">
        <f t="shared" si="10"/>
        <v>26.446155815111798</v>
      </c>
    </row>
    <row r="617" spans="1:5" ht="33.75" x14ac:dyDescent="0.2">
      <c r="A617" s="13" t="s">
        <v>1522</v>
      </c>
      <c r="B617" s="11" t="s">
        <v>851</v>
      </c>
      <c r="C617" s="19">
        <v>30316.7</v>
      </c>
      <c r="D617" s="19">
        <v>8017.6017199999997</v>
      </c>
      <c r="E617" s="27">
        <f t="shared" si="10"/>
        <v>26.446155815111798</v>
      </c>
    </row>
    <row r="618" spans="1:5" ht="33.75" x14ac:dyDescent="0.2">
      <c r="A618" s="13" t="s">
        <v>360</v>
      </c>
      <c r="B618" s="11" t="s">
        <v>852</v>
      </c>
      <c r="C618" s="19">
        <v>4878.8</v>
      </c>
      <c r="D618" s="19">
        <v>2848.0575699999999</v>
      </c>
      <c r="E618" s="27">
        <f t="shared" si="10"/>
        <v>58.376190251701232</v>
      </c>
    </row>
    <row r="619" spans="1:5" ht="33.75" x14ac:dyDescent="0.2">
      <c r="A619" s="13" t="s">
        <v>361</v>
      </c>
      <c r="B619" s="11" t="s">
        <v>853</v>
      </c>
      <c r="C619" s="19">
        <v>4855.8999999999996</v>
      </c>
      <c r="D619" s="19">
        <v>2848.0575699999999</v>
      </c>
      <c r="E619" s="27">
        <f t="shared" si="10"/>
        <v>58.651487262917279</v>
      </c>
    </row>
    <row r="620" spans="1:5" ht="33.75" x14ac:dyDescent="0.2">
      <c r="A620" s="13" t="s">
        <v>1523</v>
      </c>
      <c r="B620" s="11" t="s">
        <v>1591</v>
      </c>
      <c r="C620" s="19">
        <v>15.6</v>
      </c>
      <c r="D620" s="19">
        <v>0</v>
      </c>
      <c r="E620" s="27">
        <f t="shared" si="10"/>
        <v>0</v>
      </c>
    </row>
    <row r="621" spans="1:5" ht="33.75" x14ac:dyDescent="0.2">
      <c r="A621" s="13" t="s">
        <v>1524</v>
      </c>
      <c r="B621" s="11" t="s">
        <v>1592</v>
      </c>
      <c r="C621" s="19">
        <v>7.3</v>
      </c>
      <c r="D621" s="19">
        <v>0</v>
      </c>
      <c r="E621" s="27">
        <f t="shared" si="10"/>
        <v>0</v>
      </c>
    </row>
    <row r="622" spans="1:5" ht="22.5" x14ac:dyDescent="0.2">
      <c r="A622" s="13" t="s">
        <v>362</v>
      </c>
      <c r="B622" s="11" t="s">
        <v>854</v>
      </c>
      <c r="C622" s="19">
        <v>14675.4</v>
      </c>
      <c r="D622" s="19">
        <v>0</v>
      </c>
      <c r="E622" s="27">
        <f t="shared" si="10"/>
        <v>0</v>
      </c>
    </row>
    <row r="623" spans="1:5" ht="22.5" x14ac:dyDescent="0.2">
      <c r="A623" s="13" t="s">
        <v>363</v>
      </c>
      <c r="B623" s="11" t="s">
        <v>855</v>
      </c>
      <c r="C623" s="19">
        <v>332184</v>
      </c>
      <c r="D623" s="19">
        <v>56666.96832</v>
      </c>
      <c r="E623" s="27">
        <f t="shared" si="10"/>
        <v>17.058909616357198</v>
      </c>
    </row>
    <row r="624" spans="1:5" ht="67.5" x14ac:dyDescent="0.2">
      <c r="A624" s="13" t="s">
        <v>1525</v>
      </c>
      <c r="B624" s="11" t="s">
        <v>1097</v>
      </c>
      <c r="C624" s="19">
        <v>5761.8</v>
      </c>
      <c r="D624" s="19">
        <v>5761.8</v>
      </c>
      <c r="E624" s="27">
        <f t="shared" si="10"/>
        <v>100</v>
      </c>
    </row>
    <row r="625" spans="1:7" ht="67.5" x14ac:dyDescent="0.2">
      <c r="A625" s="13" t="s">
        <v>1526</v>
      </c>
      <c r="B625" s="11" t="s">
        <v>1098</v>
      </c>
      <c r="C625" s="19">
        <v>5761.8</v>
      </c>
      <c r="D625" s="19">
        <v>5761.8</v>
      </c>
      <c r="E625" s="27">
        <f t="shared" si="10"/>
        <v>100</v>
      </c>
    </row>
    <row r="626" spans="1:7" ht="33.75" x14ac:dyDescent="0.2">
      <c r="A626" s="13" t="s">
        <v>1527</v>
      </c>
      <c r="B626" s="11" t="s">
        <v>856</v>
      </c>
      <c r="C626" s="19">
        <v>7569.3</v>
      </c>
      <c r="D626" s="19">
        <v>7569.3</v>
      </c>
      <c r="E626" s="27">
        <f t="shared" si="10"/>
        <v>100</v>
      </c>
    </row>
    <row r="627" spans="1:7" ht="45" x14ac:dyDescent="0.2">
      <c r="A627" s="13" t="s">
        <v>1528</v>
      </c>
      <c r="B627" s="11" t="s">
        <v>857</v>
      </c>
      <c r="C627" s="19">
        <v>7569.3</v>
      </c>
      <c r="D627" s="19">
        <v>7569.3</v>
      </c>
      <c r="E627" s="27">
        <f t="shared" si="10"/>
        <v>100</v>
      </c>
    </row>
    <row r="628" spans="1:7" ht="45" x14ac:dyDescent="0.2">
      <c r="A628" s="13" t="s">
        <v>1529</v>
      </c>
      <c r="B628" s="11" t="s">
        <v>858</v>
      </c>
      <c r="C628" s="19">
        <v>19086.7</v>
      </c>
      <c r="D628" s="19">
        <v>10990.44</v>
      </c>
      <c r="E628" s="27">
        <f t="shared" si="10"/>
        <v>57.581666815112101</v>
      </c>
    </row>
    <row r="629" spans="1:7" ht="45" x14ac:dyDescent="0.2">
      <c r="A629" s="13" t="s">
        <v>1530</v>
      </c>
      <c r="B629" s="11" t="s">
        <v>859</v>
      </c>
      <c r="C629" s="19">
        <v>19086.7</v>
      </c>
      <c r="D629" s="19">
        <v>10990.44</v>
      </c>
      <c r="E629" s="27">
        <f t="shared" si="10"/>
        <v>57.581666815112101</v>
      </c>
    </row>
    <row r="630" spans="1:7" ht="33.75" x14ac:dyDescent="0.2">
      <c r="A630" s="13" t="s">
        <v>364</v>
      </c>
      <c r="B630" s="11" t="s">
        <v>860</v>
      </c>
      <c r="C630" s="19">
        <v>80339.3</v>
      </c>
      <c r="D630" s="19">
        <v>76513.472020000001</v>
      </c>
      <c r="E630" s="27">
        <f t="shared" si="10"/>
        <v>95.237912229755551</v>
      </c>
    </row>
    <row r="631" spans="1:7" ht="45" x14ac:dyDescent="0.2">
      <c r="A631" s="13" t="s">
        <v>365</v>
      </c>
      <c r="B631" s="11" t="s">
        <v>861</v>
      </c>
      <c r="C631" s="19">
        <v>80339.3</v>
      </c>
      <c r="D631" s="19">
        <v>76513.472020000001</v>
      </c>
      <c r="E631" s="27">
        <f t="shared" si="10"/>
        <v>95.237912229755551</v>
      </c>
    </row>
    <row r="632" spans="1:7" ht="56.25" x14ac:dyDescent="0.2">
      <c r="A632" s="13" t="s">
        <v>1241</v>
      </c>
      <c r="B632" s="11" t="s">
        <v>862</v>
      </c>
      <c r="C632" s="19">
        <v>18.100000000000001</v>
      </c>
      <c r="D632" s="19">
        <v>4.4527200000000002</v>
      </c>
      <c r="E632" s="27">
        <f t="shared" si="10"/>
        <v>24.600662983425416</v>
      </c>
    </row>
    <row r="633" spans="1:7" ht="56.25" x14ac:dyDescent="0.2">
      <c r="A633" s="13" t="s">
        <v>1242</v>
      </c>
      <c r="B633" s="11" t="s">
        <v>863</v>
      </c>
      <c r="C633" s="19">
        <v>18.100000000000001</v>
      </c>
      <c r="D633" s="19">
        <v>4.4527200000000002</v>
      </c>
      <c r="E633" s="27">
        <f t="shared" si="10"/>
        <v>24.600662983425416</v>
      </c>
    </row>
    <row r="634" spans="1:7" ht="22.5" x14ac:dyDescent="0.2">
      <c r="A634" s="13" t="s">
        <v>1243</v>
      </c>
      <c r="B634" s="11" t="s">
        <v>864</v>
      </c>
      <c r="C634" s="19">
        <v>861572.3</v>
      </c>
      <c r="D634" s="19">
        <v>403032.70325000002</v>
      </c>
      <c r="E634" s="27">
        <f t="shared" si="10"/>
        <v>46.778744308515954</v>
      </c>
    </row>
    <row r="635" spans="1:7" ht="22.5" x14ac:dyDescent="0.2">
      <c r="A635" s="13" t="s">
        <v>366</v>
      </c>
      <c r="B635" s="11" t="s">
        <v>865</v>
      </c>
      <c r="C635" s="19">
        <v>861572.3</v>
      </c>
      <c r="D635" s="19">
        <v>403032.70325000002</v>
      </c>
      <c r="E635" s="27">
        <f t="shared" si="10"/>
        <v>46.778744308515954</v>
      </c>
    </row>
    <row r="636" spans="1:7" ht="56.25" x14ac:dyDescent="0.2">
      <c r="A636" s="13" t="s">
        <v>1244</v>
      </c>
      <c r="B636" s="11" t="s">
        <v>866</v>
      </c>
      <c r="C636" s="19">
        <v>301431</v>
      </c>
      <c r="D636" s="19">
        <v>80247.641480000006</v>
      </c>
      <c r="E636" s="27">
        <f t="shared" si="10"/>
        <v>26.62222580955509</v>
      </c>
    </row>
    <row r="637" spans="1:7" ht="22.5" x14ac:dyDescent="0.2">
      <c r="A637" s="13" t="s">
        <v>1531</v>
      </c>
      <c r="B637" s="11" t="s">
        <v>1593</v>
      </c>
      <c r="C637" s="19">
        <v>51772.6</v>
      </c>
      <c r="D637" s="19">
        <v>13823.251289999998</v>
      </c>
      <c r="E637" s="27">
        <f t="shared" si="10"/>
        <v>26.699936433557514</v>
      </c>
    </row>
    <row r="638" spans="1:7" ht="22.5" x14ac:dyDescent="0.2">
      <c r="A638" s="13" t="s">
        <v>1532</v>
      </c>
      <c r="B638" s="11" t="s">
        <v>1594</v>
      </c>
      <c r="C638" s="19">
        <v>51772.6</v>
      </c>
      <c r="D638" s="19">
        <v>13823.251289999998</v>
      </c>
      <c r="E638" s="27">
        <f t="shared" si="10"/>
        <v>26.699936433557514</v>
      </c>
    </row>
    <row r="639" spans="1:7" x14ac:dyDescent="0.2">
      <c r="A639" s="13" t="s">
        <v>367</v>
      </c>
      <c r="B639" s="11" t="s">
        <v>867</v>
      </c>
      <c r="C639" s="19">
        <v>9868.1</v>
      </c>
      <c r="D639" s="19">
        <v>0</v>
      </c>
      <c r="E639" s="27">
        <f t="shared" si="10"/>
        <v>0</v>
      </c>
      <c r="F639" s="2">
        <v>2781651.10568</v>
      </c>
      <c r="G639" s="29">
        <f>C639-F639</f>
        <v>-2771783.0056799999</v>
      </c>
    </row>
    <row r="640" spans="1:7" ht="22.5" x14ac:dyDescent="0.2">
      <c r="A640" s="13" t="s">
        <v>368</v>
      </c>
      <c r="B640" s="11" t="s">
        <v>868</v>
      </c>
      <c r="C640" s="19">
        <v>9868.1</v>
      </c>
      <c r="D640" s="19">
        <v>0</v>
      </c>
      <c r="E640" s="27">
        <f t="shared" si="10"/>
        <v>0</v>
      </c>
    </row>
    <row r="641" spans="1:7" ht="45" x14ac:dyDescent="0.2">
      <c r="A641" s="13" t="s">
        <v>369</v>
      </c>
      <c r="B641" s="11" t="s">
        <v>869</v>
      </c>
      <c r="C641" s="19">
        <v>7564.3</v>
      </c>
      <c r="D641" s="19">
        <v>1174.2342699999999</v>
      </c>
      <c r="E641" s="27">
        <f t="shared" si="10"/>
        <v>15.523369908649839</v>
      </c>
    </row>
    <row r="642" spans="1:7" ht="45" x14ac:dyDescent="0.2">
      <c r="A642" s="13" t="s">
        <v>370</v>
      </c>
      <c r="B642" s="11" t="s">
        <v>870</v>
      </c>
      <c r="C642" s="19">
        <v>7564.3</v>
      </c>
      <c r="D642" s="19">
        <v>1174.2342699999999</v>
      </c>
      <c r="E642" s="27">
        <f t="shared" si="10"/>
        <v>15.523369908649839</v>
      </c>
    </row>
    <row r="643" spans="1:7" ht="56.25" x14ac:dyDescent="0.2">
      <c r="A643" s="13" t="s">
        <v>371</v>
      </c>
      <c r="B643" s="11" t="s">
        <v>871</v>
      </c>
      <c r="C643" s="19">
        <v>310348.59999999998</v>
      </c>
      <c r="D643" s="19">
        <v>183085.20243</v>
      </c>
      <c r="E643" s="27">
        <f t="shared" si="10"/>
        <v>58.993403685404097</v>
      </c>
    </row>
    <row r="644" spans="1:7" ht="67.5" x14ac:dyDescent="0.2">
      <c r="A644" s="13" t="s">
        <v>372</v>
      </c>
      <c r="B644" s="11" t="s">
        <v>872</v>
      </c>
      <c r="C644" s="19">
        <v>310348.59999999998</v>
      </c>
      <c r="D644" s="19">
        <v>183085.20243</v>
      </c>
      <c r="E644" s="27">
        <f t="shared" si="10"/>
        <v>58.993403685404097</v>
      </c>
    </row>
    <row r="645" spans="1:7" ht="22.5" x14ac:dyDescent="0.2">
      <c r="A645" s="13" t="s">
        <v>1533</v>
      </c>
      <c r="B645" s="11" t="s">
        <v>1595</v>
      </c>
      <c r="C645" s="19">
        <v>5190.5</v>
      </c>
      <c r="D645" s="19">
        <v>0</v>
      </c>
      <c r="E645" s="27">
        <f t="shared" si="10"/>
        <v>0</v>
      </c>
    </row>
    <row r="646" spans="1:7" ht="33.75" x14ac:dyDescent="0.2">
      <c r="A646" s="13" t="s">
        <v>1534</v>
      </c>
      <c r="B646" s="11" t="s">
        <v>1596</v>
      </c>
      <c r="C646" s="19">
        <v>5190.5</v>
      </c>
      <c r="D646" s="19">
        <v>0</v>
      </c>
      <c r="E646" s="27">
        <f t="shared" si="10"/>
        <v>0</v>
      </c>
    </row>
    <row r="647" spans="1:7" ht="22.5" x14ac:dyDescent="0.2">
      <c r="A647" s="13" t="s">
        <v>373</v>
      </c>
      <c r="B647" s="11" t="s">
        <v>873</v>
      </c>
      <c r="C647" s="19">
        <v>1188650.2</v>
      </c>
      <c r="D647" s="19">
        <v>317100.56169</v>
      </c>
      <c r="E647" s="27">
        <f t="shared" si="10"/>
        <v>26.677365779267948</v>
      </c>
    </row>
    <row r="648" spans="1:7" ht="22.5" x14ac:dyDescent="0.2">
      <c r="A648" s="13" t="s">
        <v>374</v>
      </c>
      <c r="B648" s="11" t="s">
        <v>874</v>
      </c>
      <c r="C648" s="19">
        <v>1188650.2</v>
      </c>
      <c r="D648" s="19">
        <v>317100.56169</v>
      </c>
      <c r="E648" s="27">
        <f t="shared" si="10"/>
        <v>26.677365779267948</v>
      </c>
    </row>
    <row r="649" spans="1:7" ht="22.5" x14ac:dyDescent="0.2">
      <c r="A649" s="13" t="s">
        <v>375</v>
      </c>
      <c r="B649" s="11" t="s">
        <v>875</v>
      </c>
      <c r="C649" s="19">
        <v>123005.7</v>
      </c>
      <c r="D649" s="19">
        <v>25032.497360000001</v>
      </c>
      <c r="E649" s="27">
        <f t="shared" si="10"/>
        <v>20.350680789589426</v>
      </c>
    </row>
    <row r="650" spans="1:7" x14ac:dyDescent="0.2">
      <c r="A650" s="13" t="s">
        <v>1535</v>
      </c>
      <c r="B650" s="11" t="s">
        <v>1597</v>
      </c>
      <c r="C650" s="19">
        <v>1431.6</v>
      </c>
      <c r="D650" s="19">
        <v>0</v>
      </c>
      <c r="E650" s="27">
        <f t="shared" si="10"/>
        <v>0</v>
      </c>
    </row>
    <row r="651" spans="1:7" x14ac:dyDescent="0.2">
      <c r="A651" s="13" t="s">
        <v>1536</v>
      </c>
      <c r="B651" s="11" t="s">
        <v>1598</v>
      </c>
      <c r="C651" s="19">
        <v>1281.8</v>
      </c>
      <c r="D651" s="19">
        <v>0</v>
      </c>
      <c r="E651" s="27">
        <f t="shared" si="10"/>
        <v>0</v>
      </c>
    </row>
    <row r="652" spans="1:7" x14ac:dyDescent="0.2">
      <c r="A652" s="13" t="s">
        <v>1537</v>
      </c>
      <c r="B652" s="11" t="s">
        <v>1599</v>
      </c>
      <c r="C652" s="19">
        <v>149.80000000000001</v>
      </c>
      <c r="D652" s="19">
        <v>0</v>
      </c>
      <c r="E652" s="27">
        <f t="shared" ref="E652:E695" si="11">D652/C652*100</f>
        <v>0</v>
      </c>
    </row>
    <row r="653" spans="1:7" x14ac:dyDescent="0.2">
      <c r="A653" s="13" t="s">
        <v>376</v>
      </c>
      <c r="B653" s="11" t="s">
        <v>876</v>
      </c>
      <c r="C653" s="19">
        <f>C654+C655+C656+C658+C659+C661+C662+C664+C666+C668+C669+C671+C673+C675+C677+C678+C680+C682+C684+C686+C688+C689+C691</f>
        <v>5067159.0587599995</v>
      </c>
      <c r="D653" s="19">
        <v>740518.74085000006</v>
      </c>
      <c r="E653" s="27">
        <f t="shared" si="11"/>
        <v>14.61408122900359</v>
      </c>
      <c r="F653" s="19">
        <v>4696451.0999999996</v>
      </c>
      <c r="G653" s="29">
        <f>C653-F653</f>
        <v>370707.95875999983</v>
      </c>
    </row>
    <row r="654" spans="1:7" ht="33.75" x14ac:dyDescent="0.2">
      <c r="A654" s="13" t="s">
        <v>377</v>
      </c>
      <c r="B654" s="11" t="s">
        <v>877</v>
      </c>
      <c r="C654" s="19">
        <v>12046.37019</v>
      </c>
      <c r="D654" s="19">
        <v>5480.9765700000007</v>
      </c>
      <c r="E654" s="27">
        <f t="shared" si="11"/>
        <v>45.498988355429255</v>
      </c>
    </row>
    <row r="655" spans="1:7" ht="33.75" x14ac:dyDescent="0.2">
      <c r="A655" s="13" t="s">
        <v>1245</v>
      </c>
      <c r="B655" s="11" t="s">
        <v>878</v>
      </c>
      <c r="C655" s="19">
        <v>2471.1885699999998</v>
      </c>
      <c r="D655" s="19">
        <v>1253.8429699999999</v>
      </c>
      <c r="E655" s="27">
        <f t="shared" si="11"/>
        <v>50.73845781020264</v>
      </c>
    </row>
    <row r="656" spans="1:7" ht="22.5" x14ac:dyDescent="0.2">
      <c r="A656" s="13" t="s">
        <v>378</v>
      </c>
      <c r="B656" s="11" t="s">
        <v>879</v>
      </c>
      <c r="C656" s="19">
        <v>109144.9</v>
      </c>
      <c r="D656" s="19">
        <v>19737.09348</v>
      </c>
      <c r="E656" s="27">
        <f t="shared" si="11"/>
        <v>18.083385920917973</v>
      </c>
    </row>
    <row r="657" spans="1:5" ht="33.75" x14ac:dyDescent="0.2">
      <c r="A657" s="13" t="s">
        <v>379</v>
      </c>
      <c r="B657" s="11" t="s">
        <v>880</v>
      </c>
      <c r="C657" s="19">
        <v>109144.9</v>
      </c>
      <c r="D657" s="19">
        <v>19737.09348</v>
      </c>
      <c r="E657" s="27">
        <f t="shared" si="11"/>
        <v>18.083385920917973</v>
      </c>
    </row>
    <row r="658" spans="1:5" ht="33.75" x14ac:dyDescent="0.2">
      <c r="A658" s="13" t="s">
        <v>380</v>
      </c>
      <c r="B658" s="11" t="s">
        <v>881</v>
      </c>
      <c r="C658" s="19">
        <v>253554.6</v>
      </c>
      <c r="D658" s="19">
        <v>24900</v>
      </c>
      <c r="E658" s="27">
        <f t="shared" si="11"/>
        <v>9.8203700504743345</v>
      </c>
    </row>
    <row r="659" spans="1:5" ht="33.75" x14ac:dyDescent="0.2">
      <c r="A659" s="13" t="s">
        <v>381</v>
      </c>
      <c r="B659" s="11" t="s">
        <v>882</v>
      </c>
      <c r="C659" s="19">
        <v>165949.79999999999</v>
      </c>
      <c r="D659" s="19">
        <v>595.5</v>
      </c>
      <c r="E659" s="27">
        <f t="shared" si="11"/>
        <v>0.35884345747931007</v>
      </c>
    </row>
    <row r="660" spans="1:5" ht="33.75" x14ac:dyDescent="0.2">
      <c r="A660" s="13" t="s">
        <v>382</v>
      </c>
      <c r="B660" s="11" t="s">
        <v>883</v>
      </c>
      <c r="C660" s="19">
        <v>165949.79999999999</v>
      </c>
      <c r="D660" s="19">
        <v>595.5</v>
      </c>
      <c r="E660" s="27">
        <f t="shared" si="11"/>
        <v>0.35884345747931007</v>
      </c>
    </row>
    <row r="661" spans="1:5" ht="67.5" x14ac:dyDescent="0.2">
      <c r="A661" s="13" t="s">
        <v>383</v>
      </c>
      <c r="B661" s="11" t="s">
        <v>884</v>
      </c>
      <c r="C661" s="19">
        <v>107.5</v>
      </c>
      <c r="D661" s="19">
        <v>0</v>
      </c>
      <c r="E661" s="27">
        <f t="shared" si="11"/>
        <v>0</v>
      </c>
    </row>
    <row r="662" spans="1:5" ht="123.75" x14ac:dyDescent="0.2">
      <c r="A662" s="13" t="s">
        <v>1085</v>
      </c>
      <c r="B662" s="11" t="s">
        <v>885</v>
      </c>
      <c r="C662" s="19">
        <v>3768.6</v>
      </c>
      <c r="D662" s="19">
        <v>107.63291000000001</v>
      </c>
      <c r="E662" s="27">
        <f t="shared" si="11"/>
        <v>2.8560449503794514</v>
      </c>
    </row>
    <row r="663" spans="1:5" ht="123.75" x14ac:dyDescent="0.2">
      <c r="A663" s="13" t="s">
        <v>1086</v>
      </c>
      <c r="B663" s="11" t="s">
        <v>886</v>
      </c>
      <c r="C663" s="19">
        <v>3768.6</v>
      </c>
      <c r="D663" s="19">
        <v>107.63291000000001</v>
      </c>
      <c r="E663" s="27">
        <f t="shared" si="11"/>
        <v>2.8560449503794514</v>
      </c>
    </row>
    <row r="664" spans="1:5" ht="22.5" x14ac:dyDescent="0.2">
      <c r="A664" s="13" t="s">
        <v>1538</v>
      </c>
      <c r="B664" s="11" t="s">
        <v>1600</v>
      </c>
      <c r="C664" s="19">
        <v>20029.2</v>
      </c>
      <c r="D664" s="19">
        <v>0</v>
      </c>
      <c r="E664" s="27">
        <f t="shared" si="11"/>
        <v>0</v>
      </c>
    </row>
    <row r="665" spans="1:5" ht="33.75" x14ac:dyDescent="0.2">
      <c r="A665" s="13" t="s">
        <v>1539</v>
      </c>
      <c r="B665" s="11" t="s">
        <v>1601</v>
      </c>
      <c r="C665" s="19">
        <v>20029.2</v>
      </c>
      <c r="D665" s="19">
        <v>0</v>
      </c>
      <c r="E665" s="27">
        <f t="shared" si="11"/>
        <v>0</v>
      </c>
    </row>
    <row r="666" spans="1:5" ht="45" x14ac:dyDescent="0.2">
      <c r="A666" s="13" t="s">
        <v>1246</v>
      </c>
      <c r="B666" s="11" t="s">
        <v>1167</v>
      </c>
      <c r="C666" s="19">
        <v>582697.1</v>
      </c>
      <c r="D666" s="19">
        <v>187319.79996999999</v>
      </c>
      <c r="E666" s="27">
        <f t="shared" si="11"/>
        <v>32.147028013353761</v>
      </c>
    </row>
    <row r="667" spans="1:5" ht="45" x14ac:dyDescent="0.2">
      <c r="A667" s="13" t="s">
        <v>1247</v>
      </c>
      <c r="B667" s="11" t="s">
        <v>1168</v>
      </c>
      <c r="C667" s="19">
        <v>582697.1</v>
      </c>
      <c r="D667" s="19">
        <v>187319.79996999999</v>
      </c>
      <c r="E667" s="27">
        <f t="shared" si="11"/>
        <v>32.147028013353761</v>
      </c>
    </row>
    <row r="668" spans="1:5" ht="33.75" x14ac:dyDescent="0.2">
      <c r="A668" s="13" t="s">
        <v>1540</v>
      </c>
      <c r="B668" s="11" t="s">
        <v>1602</v>
      </c>
      <c r="C668" s="19">
        <v>7930.2</v>
      </c>
      <c r="D668" s="19">
        <v>0</v>
      </c>
      <c r="E668" s="27">
        <f t="shared" si="11"/>
        <v>0</v>
      </c>
    </row>
    <row r="669" spans="1:5" ht="33.75" x14ac:dyDescent="0.2">
      <c r="A669" s="13" t="s">
        <v>1541</v>
      </c>
      <c r="B669" s="11" t="s">
        <v>1603</v>
      </c>
      <c r="C669" s="19">
        <v>5375.3</v>
      </c>
      <c r="D669" s="19">
        <v>0</v>
      </c>
      <c r="E669" s="27">
        <f t="shared" si="11"/>
        <v>0</v>
      </c>
    </row>
    <row r="670" spans="1:5" ht="33.75" x14ac:dyDescent="0.2">
      <c r="A670" s="13" t="s">
        <v>1542</v>
      </c>
      <c r="B670" s="11" t="s">
        <v>1604</v>
      </c>
      <c r="C670" s="19">
        <v>5375.3</v>
      </c>
      <c r="D670" s="19">
        <v>0</v>
      </c>
      <c r="E670" s="27">
        <f t="shared" si="11"/>
        <v>0</v>
      </c>
    </row>
    <row r="671" spans="1:5" ht="90" x14ac:dyDescent="0.2">
      <c r="A671" s="13" t="s">
        <v>1543</v>
      </c>
      <c r="B671" s="11" t="s">
        <v>1605</v>
      </c>
      <c r="C671" s="19">
        <v>77573.2</v>
      </c>
      <c r="D671" s="19">
        <v>23347.9846</v>
      </c>
      <c r="E671" s="27">
        <f t="shared" si="11"/>
        <v>30.098003691996723</v>
      </c>
    </row>
    <row r="672" spans="1:5" ht="90" x14ac:dyDescent="0.2">
      <c r="A672" s="13" t="s">
        <v>1544</v>
      </c>
      <c r="B672" s="11" t="s">
        <v>1606</v>
      </c>
      <c r="C672" s="19">
        <v>77573.2</v>
      </c>
      <c r="D672" s="19">
        <v>23347.9846</v>
      </c>
      <c r="E672" s="27">
        <f t="shared" si="11"/>
        <v>30.098003691996723</v>
      </c>
    </row>
    <row r="673" spans="1:5" ht="22.5" x14ac:dyDescent="0.2">
      <c r="A673" s="13" t="s">
        <v>1545</v>
      </c>
      <c r="B673" s="11" t="s">
        <v>1607</v>
      </c>
      <c r="C673" s="19">
        <v>906302.4</v>
      </c>
      <c r="D673" s="19">
        <v>49.489089999999997</v>
      </c>
      <c r="E673" s="27">
        <v>0</v>
      </c>
    </row>
    <row r="674" spans="1:5" ht="22.5" x14ac:dyDescent="0.2">
      <c r="A674" s="13" t="s">
        <v>1546</v>
      </c>
      <c r="B674" s="11" t="s">
        <v>1608</v>
      </c>
      <c r="C674" s="19">
        <v>906302.4</v>
      </c>
      <c r="D674" s="19">
        <v>49.489089999999997</v>
      </c>
      <c r="E674" s="27">
        <v>0</v>
      </c>
    </row>
    <row r="675" spans="1:5" ht="45" x14ac:dyDescent="0.2">
      <c r="A675" s="13" t="s">
        <v>1547</v>
      </c>
      <c r="B675" s="11" t="s">
        <v>1609</v>
      </c>
      <c r="C675" s="19">
        <v>100242</v>
      </c>
      <c r="D675" s="19">
        <v>0</v>
      </c>
      <c r="E675" s="27">
        <f t="shared" si="11"/>
        <v>0</v>
      </c>
    </row>
    <row r="676" spans="1:5" ht="56.25" x14ac:dyDescent="0.2">
      <c r="A676" s="13" t="s">
        <v>1548</v>
      </c>
      <c r="B676" s="11" t="s">
        <v>1610</v>
      </c>
      <c r="C676" s="19">
        <v>100242</v>
      </c>
      <c r="D676" s="19">
        <v>0</v>
      </c>
      <c r="E676" s="27">
        <f t="shared" si="11"/>
        <v>0</v>
      </c>
    </row>
    <row r="677" spans="1:5" ht="90" x14ac:dyDescent="0.2">
      <c r="A677" s="13" t="s">
        <v>384</v>
      </c>
      <c r="B677" s="11" t="s">
        <v>887</v>
      </c>
      <c r="C677" s="19">
        <v>1011.8</v>
      </c>
      <c r="D677" s="19">
        <v>0</v>
      </c>
      <c r="E677" s="27">
        <f t="shared" si="11"/>
        <v>0</v>
      </c>
    </row>
    <row r="678" spans="1:5" ht="45" x14ac:dyDescent="0.2">
      <c r="A678" s="13" t="s">
        <v>1106</v>
      </c>
      <c r="B678" s="11" t="s">
        <v>1113</v>
      </c>
      <c r="C678" s="19">
        <v>340000</v>
      </c>
      <c r="D678" s="19">
        <v>270000</v>
      </c>
      <c r="E678" s="27">
        <f t="shared" si="11"/>
        <v>79.411764705882348</v>
      </c>
    </row>
    <row r="679" spans="1:5" ht="45" x14ac:dyDescent="0.2">
      <c r="A679" s="13" t="s">
        <v>1107</v>
      </c>
      <c r="B679" s="11" t="s">
        <v>1114</v>
      </c>
      <c r="C679" s="19">
        <v>340000</v>
      </c>
      <c r="D679" s="19">
        <v>270000</v>
      </c>
      <c r="E679" s="27">
        <f t="shared" si="11"/>
        <v>79.411764705882348</v>
      </c>
    </row>
    <row r="680" spans="1:5" ht="33.75" x14ac:dyDescent="0.2">
      <c r="A680" s="13" t="s">
        <v>385</v>
      </c>
      <c r="B680" s="11" t="s">
        <v>888</v>
      </c>
      <c r="C680" s="19">
        <v>214991.8</v>
      </c>
      <c r="D680" s="19">
        <v>53658.153920000004</v>
      </c>
      <c r="E680" s="27">
        <f t="shared" si="11"/>
        <v>24.95823278841333</v>
      </c>
    </row>
    <row r="681" spans="1:5" ht="33.75" x14ac:dyDescent="0.2">
      <c r="A681" s="13" t="s">
        <v>386</v>
      </c>
      <c r="B681" s="11" t="s">
        <v>889</v>
      </c>
      <c r="C681" s="19">
        <v>214991.8</v>
      </c>
      <c r="D681" s="19">
        <v>53658.153920000004</v>
      </c>
      <c r="E681" s="27">
        <f t="shared" si="11"/>
        <v>24.95823278841333</v>
      </c>
    </row>
    <row r="682" spans="1:5" ht="22.5" x14ac:dyDescent="0.2">
      <c r="A682" s="13" t="s">
        <v>1248</v>
      </c>
      <c r="B682" s="11" t="s">
        <v>1312</v>
      </c>
      <c r="C682" s="19">
        <v>25000</v>
      </c>
      <c r="D682" s="19">
        <v>4526.0770899999998</v>
      </c>
      <c r="E682" s="27">
        <f t="shared" si="11"/>
        <v>18.104308359999997</v>
      </c>
    </row>
    <row r="683" spans="1:5" ht="22.5" x14ac:dyDescent="0.2">
      <c r="A683" s="13" t="s">
        <v>1249</v>
      </c>
      <c r="B683" s="11" t="s">
        <v>1313</v>
      </c>
      <c r="C683" s="19">
        <v>25000</v>
      </c>
      <c r="D683" s="19">
        <v>4526.0770899999998</v>
      </c>
      <c r="E683" s="27">
        <f t="shared" si="11"/>
        <v>18.104308359999997</v>
      </c>
    </row>
    <row r="684" spans="1:5" ht="45" x14ac:dyDescent="0.2">
      <c r="A684" s="13" t="s">
        <v>387</v>
      </c>
      <c r="B684" s="11" t="s">
        <v>890</v>
      </c>
      <c r="C684" s="19">
        <v>347</v>
      </c>
      <c r="D684" s="19">
        <v>0</v>
      </c>
      <c r="E684" s="27">
        <f t="shared" si="11"/>
        <v>0</v>
      </c>
    </row>
    <row r="685" spans="1:5" ht="45" x14ac:dyDescent="0.2">
      <c r="A685" s="13" t="s">
        <v>388</v>
      </c>
      <c r="B685" s="11" t="s">
        <v>891</v>
      </c>
      <c r="C685" s="19">
        <v>347</v>
      </c>
      <c r="D685" s="19">
        <v>0</v>
      </c>
      <c r="E685" s="27">
        <f t="shared" si="11"/>
        <v>0</v>
      </c>
    </row>
    <row r="686" spans="1:5" ht="33.75" x14ac:dyDescent="0.2">
      <c r="A686" s="13" t="s">
        <v>1747</v>
      </c>
      <c r="B686" s="11" t="s">
        <v>1804</v>
      </c>
      <c r="C686" s="19">
        <v>1552755.9</v>
      </c>
      <c r="D686" s="19">
        <v>0</v>
      </c>
      <c r="E686" s="27">
        <f t="shared" si="11"/>
        <v>0</v>
      </c>
    </row>
    <row r="687" spans="1:5" ht="45" x14ac:dyDescent="0.2">
      <c r="A687" s="13" t="s">
        <v>1706</v>
      </c>
      <c r="B687" s="11" t="s">
        <v>1705</v>
      </c>
      <c r="C687" s="19">
        <v>1552755.9</v>
      </c>
      <c r="D687" s="19">
        <v>0</v>
      </c>
      <c r="E687" s="27">
        <f t="shared" si="11"/>
        <v>0</v>
      </c>
    </row>
    <row r="688" spans="1:5" ht="56.25" x14ac:dyDescent="0.2">
      <c r="A688" s="13" t="s">
        <v>1748</v>
      </c>
      <c r="B688" s="11" t="s">
        <v>1805</v>
      </c>
      <c r="C688" s="19">
        <v>56492.3</v>
      </c>
      <c r="D688" s="19">
        <v>32517.364249999999</v>
      </c>
      <c r="E688" s="27">
        <f t="shared" si="11"/>
        <v>57.560701635444126</v>
      </c>
    </row>
    <row r="689" spans="1:5" ht="22.5" x14ac:dyDescent="0.2">
      <c r="A689" s="13" t="s">
        <v>1652</v>
      </c>
      <c r="B689" s="11" t="s">
        <v>1687</v>
      </c>
      <c r="C689" s="19">
        <v>378877.9</v>
      </c>
      <c r="D689" s="19">
        <v>117024.826</v>
      </c>
      <c r="E689" s="27">
        <f t="shared" si="11"/>
        <v>30.887213532380748</v>
      </c>
    </row>
    <row r="690" spans="1:5" ht="33.75" x14ac:dyDescent="0.2">
      <c r="A690" s="13" t="s">
        <v>1653</v>
      </c>
      <c r="B690" s="11" t="s">
        <v>1439</v>
      </c>
      <c r="C690" s="19">
        <v>378877.9</v>
      </c>
      <c r="D690" s="19">
        <v>117024.826</v>
      </c>
      <c r="E690" s="27">
        <f t="shared" si="11"/>
        <v>30.887213532380748</v>
      </c>
    </row>
    <row r="691" spans="1:5" x14ac:dyDescent="0.2">
      <c r="A691" s="13" t="s">
        <v>1654</v>
      </c>
      <c r="B691" s="11" t="s">
        <v>1688</v>
      </c>
      <c r="C691" s="19">
        <v>250490</v>
      </c>
      <c r="D691" s="19">
        <v>0</v>
      </c>
      <c r="E691" s="27">
        <f t="shared" si="11"/>
        <v>0</v>
      </c>
    </row>
    <row r="692" spans="1:5" ht="22.5" x14ac:dyDescent="0.2">
      <c r="A692" s="13" t="s">
        <v>1707</v>
      </c>
      <c r="B692" s="11" t="s">
        <v>1708</v>
      </c>
      <c r="C692" s="19">
        <v>250000</v>
      </c>
      <c r="D692" s="19">
        <v>0</v>
      </c>
      <c r="E692" s="27">
        <f t="shared" si="11"/>
        <v>0</v>
      </c>
    </row>
    <row r="693" spans="1:5" ht="22.5" x14ac:dyDescent="0.2">
      <c r="A693" s="13" t="s">
        <v>1655</v>
      </c>
      <c r="B693" s="11" t="s">
        <v>1689</v>
      </c>
      <c r="C693" s="19">
        <v>490</v>
      </c>
      <c r="D693" s="19">
        <v>0</v>
      </c>
      <c r="E693" s="27">
        <f t="shared" si="11"/>
        <v>0</v>
      </c>
    </row>
    <row r="694" spans="1:5" ht="21.75" x14ac:dyDescent="0.2">
      <c r="A694" s="38" t="s">
        <v>389</v>
      </c>
      <c r="B694" s="15" t="s">
        <v>892</v>
      </c>
      <c r="C694" s="21">
        <f>C695</f>
        <v>659319.79468000005</v>
      </c>
      <c r="D694" s="21">
        <v>701218.37260999996</v>
      </c>
      <c r="E694" s="20">
        <f t="shared" si="11"/>
        <v>106.35481874927406</v>
      </c>
    </row>
    <row r="695" spans="1:5" ht="22.5" x14ac:dyDescent="0.2">
      <c r="A695" s="13" t="s">
        <v>390</v>
      </c>
      <c r="B695" s="11" t="s">
        <v>893</v>
      </c>
      <c r="C695" s="19">
        <f>C696+C697</f>
        <v>659319.79468000005</v>
      </c>
      <c r="D695" s="19">
        <v>701218.37260999996</v>
      </c>
      <c r="E695" s="27">
        <f t="shared" si="11"/>
        <v>106.35481874927406</v>
      </c>
    </row>
    <row r="696" spans="1:5" ht="33.75" x14ac:dyDescent="0.2">
      <c r="A696" s="13" t="s">
        <v>1749</v>
      </c>
      <c r="B696" s="11" t="s">
        <v>1806</v>
      </c>
      <c r="C696" s="19">
        <v>3.3946799999999997</v>
      </c>
      <c r="D696" s="19">
        <v>3.3946799999999997</v>
      </c>
      <c r="E696" s="27">
        <v>0</v>
      </c>
    </row>
    <row r="697" spans="1:5" ht="67.5" x14ac:dyDescent="0.2">
      <c r="A697" s="13" t="s">
        <v>391</v>
      </c>
      <c r="B697" s="11" t="s">
        <v>894</v>
      </c>
      <c r="C697" s="19">
        <v>659316.4</v>
      </c>
      <c r="D697" s="19">
        <v>701214.97792999994</v>
      </c>
      <c r="E697" s="27">
        <f t="shared" ref="E697:E745" si="12">D697/C697*100</f>
        <v>106.35485146888503</v>
      </c>
    </row>
    <row r="698" spans="1:5" ht="21.75" x14ac:dyDescent="0.2">
      <c r="A698" s="38" t="s">
        <v>392</v>
      </c>
      <c r="B698" s="15" t="s">
        <v>895</v>
      </c>
      <c r="C698" s="21">
        <v>21381.557499999999</v>
      </c>
      <c r="D698" s="21">
        <v>381.99299999999999</v>
      </c>
      <c r="E698" s="20">
        <f t="shared" si="12"/>
        <v>1.7865536689738342</v>
      </c>
    </row>
    <row r="699" spans="1:5" ht="22.5" x14ac:dyDescent="0.2">
      <c r="A699" s="13" t="s">
        <v>393</v>
      </c>
      <c r="B699" s="11" t="s">
        <v>896</v>
      </c>
      <c r="C699" s="19">
        <v>15710.22</v>
      </c>
      <c r="D699" s="19">
        <v>50</v>
      </c>
      <c r="E699" s="27">
        <f t="shared" si="12"/>
        <v>0.31826416180040767</v>
      </c>
    </row>
    <row r="700" spans="1:5" ht="22.5" x14ac:dyDescent="0.2">
      <c r="A700" s="13" t="s">
        <v>1750</v>
      </c>
      <c r="B700" s="11" t="s">
        <v>1807</v>
      </c>
      <c r="C700" s="19">
        <v>0</v>
      </c>
      <c r="D700" s="19">
        <v>27.492999999999999</v>
      </c>
      <c r="E700" s="27">
        <v>0</v>
      </c>
    </row>
    <row r="701" spans="1:5" ht="22.5" x14ac:dyDescent="0.2">
      <c r="A701" s="13" t="s">
        <v>1751</v>
      </c>
      <c r="B701" s="11" t="s">
        <v>1808</v>
      </c>
      <c r="C701" s="19">
        <v>0</v>
      </c>
      <c r="D701" s="19">
        <v>27.492999999999999</v>
      </c>
      <c r="E701" s="27">
        <v>0</v>
      </c>
    </row>
    <row r="702" spans="1:5" ht="33.75" x14ac:dyDescent="0.2">
      <c r="A702" s="13" t="s">
        <v>394</v>
      </c>
      <c r="B702" s="11" t="s">
        <v>897</v>
      </c>
      <c r="C702" s="19">
        <v>1000</v>
      </c>
      <c r="D702" s="19">
        <v>50</v>
      </c>
      <c r="E702" s="27">
        <f t="shared" si="12"/>
        <v>5</v>
      </c>
    </row>
    <row r="703" spans="1:5" ht="22.5" x14ac:dyDescent="0.2">
      <c r="A703" s="13" t="s">
        <v>1656</v>
      </c>
      <c r="B703" s="11" t="s">
        <v>1690</v>
      </c>
      <c r="C703" s="19">
        <v>14710.22</v>
      </c>
      <c r="D703" s="19">
        <v>0</v>
      </c>
      <c r="E703" s="27">
        <f t="shared" si="12"/>
        <v>0</v>
      </c>
    </row>
    <row r="704" spans="1:5" ht="22.5" x14ac:dyDescent="0.2">
      <c r="A704" s="13" t="s">
        <v>1087</v>
      </c>
      <c r="B704" s="11" t="s">
        <v>1099</v>
      </c>
      <c r="C704" s="19">
        <v>265.12299999999999</v>
      </c>
      <c r="D704" s="19">
        <v>218</v>
      </c>
      <c r="E704" s="27">
        <f t="shared" si="12"/>
        <v>82.225985674573693</v>
      </c>
    </row>
    <row r="705" spans="1:5" ht="22.5" x14ac:dyDescent="0.2">
      <c r="A705" s="13" t="s">
        <v>395</v>
      </c>
      <c r="B705" s="11" t="s">
        <v>898</v>
      </c>
      <c r="C705" s="19">
        <v>5406.2145</v>
      </c>
      <c r="D705" s="19">
        <v>86.5</v>
      </c>
      <c r="E705" s="27">
        <f t="shared" si="12"/>
        <v>1.6000105064273715</v>
      </c>
    </row>
    <row r="706" spans="1:5" ht="22.5" x14ac:dyDescent="0.2">
      <c r="A706" s="13" t="s">
        <v>1657</v>
      </c>
      <c r="B706" s="11" t="s">
        <v>1691</v>
      </c>
      <c r="C706" s="19">
        <v>205.12299999999999</v>
      </c>
      <c r="D706" s="19">
        <v>0</v>
      </c>
      <c r="E706" s="27">
        <f t="shared" si="12"/>
        <v>0</v>
      </c>
    </row>
    <row r="707" spans="1:5" ht="22.5" x14ac:dyDescent="0.2">
      <c r="A707" s="13" t="s">
        <v>1088</v>
      </c>
      <c r="B707" s="11" t="s">
        <v>1100</v>
      </c>
      <c r="C707" s="19">
        <v>60</v>
      </c>
      <c r="D707" s="19">
        <v>218</v>
      </c>
      <c r="E707" s="27" t="s">
        <v>1461</v>
      </c>
    </row>
    <row r="708" spans="1:5" ht="22.5" x14ac:dyDescent="0.2">
      <c r="A708" s="13" t="s">
        <v>396</v>
      </c>
      <c r="B708" s="11" t="s">
        <v>899</v>
      </c>
      <c r="C708" s="19">
        <v>5406.2145</v>
      </c>
      <c r="D708" s="19">
        <v>86.5</v>
      </c>
      <c r="E708" s="27">
        <f t="shared" si="12"/>
        <v>1.6000105064273715</v>
      </c>
    </row>
    <row r="709" spans="1:5" x14ac:dyDescent="0.2">
      <c r="A709" s="38" t="s">
        <v>397</v>
      </c>
      <c r="B709" s="15" t="s">
        <v>900</v>
      </c>
      <c r="C709" s="21">
        <f>41551.11191+C710</f>
        <v>43753.61191</v>
      </c>
      <c r="D709" s="21">
        <v>16252.459359999999</v>
      </c>
      <c r="E709" s="20">
        <f t="shared" si="12"/>
        <v>37.145411888350772</v>
      </c>
    </row>
    <row r="710" spans="1:5" ht="22.5" x14ac:dyDescent="0.2">
      <c r="A710" s="13" t="s">
        <v>1752</v>
      </c>
      <c r="B710" s="11" t="s">
        <v>1809</v>
      </c>
      <c r="C710" s="19">
        <v>2202.5</v>
      </c>
      <c r="D710" s="19">
        <v>2202.5</v>
      </c>
      <c r="E710" s="27">
        <v>0</v>
      </c>
    </row>
    <row r="711" spans="1:5" ht="22.5" x14ac:dyDescent="0.2">
      <c r="A711" s="13" t="s">
        <v>1753</v>
      </c>
      <c r="B711" s="11" t="s">
        <v>1810</v>
      </c>
      <c r="C711" s="19">
        <v>2.5</v>
      </c>
      <c r="D711" s="19">
        <v>2.5</v>
      </c>
      <c r="E711" s="27">
        <v>0</v>
      </c>
    </row>
    <row r="712" spans="1:5" ht="22.5" x14ac:dyDescent="0.2">
      <c r="A712" s="13" t="s">
        <v>1752</v>
      </c>
      <c r="B712" s="11" t="s">
        <v>1811</v>
      </c>
      <c r="C712" s="19">
        <v>2200</v>
      </c>
      <c r="D712" s="19">
        <v>2200</v>
      </c>
      <c r="E712" s="27">
        <v>0</v>
      </c>
    </row>
    <row r="713" spans="1:5" x14ac:dyDescent="0.2">
      <c r="A713" s="13" t="s">
        <v>398</v>
      </c>
      <c r="B713" s="11" t="s">
        <v>901</v>
      </c>
      <c r="C713" s="19">
        <v>748</v>
      </c>
      <c r="D713" s="19">
        <v>147.10599999999999</v>
      </c>
      <c r="E713" s="27">
        <f t="shared" si="12"/>
        <v>19.66657754010695</v>
      </c>
    </row>
    <row r="714" spans="1:5" x14ac:dyDescent="0.2">
      <c r="A714" s="13" t="s">
        <v>1250</v>
      </c>
      <c r="B714" s="11" t="s">
        <v>1314</v>
      </c>
      <c r="C714" s="19">
        <v>33561.983999999997</v>
      </c>
      <c r="D714" s="19">
        <v>13332.67836</v>
      </c>
      <c r="E714" s="27">
        <f t="shared" si="12"/>
        <v>39.725536964680039</v>
      </c>
    </row>
    <row r="715" spans="1:5" ht="22.5" x14ac:dyDescent="0.2">
      <c r="A715" s="13" t="s">
        <v>399</v>
      </c>
      <c r="B715" s="11" t="s">
        <v>902</v>
      </c>
      <c r="C715" s="19">
        <v>600</v>
      </c>
      <c r="D715" s="19">
        <v>147.10599999999999</v>
      </c>
      <c r="E715" s="27">
        <f t="shared" si="12"/>
        <v>24.517666666666667</v>
      </c>
    </row>
    <row r="716" spans="1:5" ht="22.5" x14ac:dyDescent="0.2">
      <c r="A716" s="13" t="s">
        <v>1251</v>
      </c>
      <c r="B716" s="11" t="s">
        <v>1315</v>
      </c>
      <c r="C716" s="19">
        <v>90</v>
      </c>
      <c r="D716" s="19">
        <v>20.7</v>
      </c>
      <c r="E716" s="27">
        <f t="shared" si="12"/>
        <v>23</v>
      </c>
    </row>
    <row r="717" spans="1:5" x14ac:dyDescent="0.2">
      <c r="A717" s="13" t="s">
        <v>398</v>
      </c>
      <c r="B717" s="11" t="s">
        <v>903</v>
      </c>
      <c r="C717" s="19">
        <v>148</v>
      </c>
      <c r="D717" s="19">
        <v>0</v>
      </c>
      <c r="E717" s="27">
        <f t="shared" si="12"/>
        <v>0</v>
      </c>
    </row>
    <row r="718" spans="1:5" x14ac:dyDescent="0.2">
      <c r="A718" s="13" t="s">
        <v>1250</v>
      </c>
      <c r="B718" s="11" t="s">
        <v>1316</v>
      </c>
      <c r="C718" s="19">
        <v>33471.983999999997</v>
      </c>
      <c r="D718" s="19">
        <v>13311.978359999999</v>
      </c>
      <c r="E718" s="27">
        <f t="shared" si="12"/>
        <v>39.770508853015706</v>
      </c>
    </row>
    <row r="719" spans="1:5" x14ac:dyDescent="0.2">
      <c r="A719" s="13" t="s">
        <v>400</v>
      </c>
      <c r="B719" s="11" t="s">
        <v>904</v>
      </c>
      <c r="C719" s="19">
        <v>188.4</v>
      </c>
      <c r="D719" s="19">
        <v>298.14999999999998</v>
      </c>
      <c r="E719" s="27">
        <f t="shared" si="12"/>
        <v>158.25371549893842</v>
      </c>
    </row>
    <row r="720" spans="1:5" x14ac:dyDescent="0.2">
      <c r="A720" s="13" t="s">
        <v>401</v>
      </c>
      <c r="B720" s="11" t="s">
        <v>905</v>
      </c>
      <c r="C720" s="19">
        <v>6769.0679099999998</v>
      </c>
      <c r="D720" s="19">
        <v>264.22500000000002</v>
      </c>
      <c r="E720" s="27">
        <f t="shared" si="12"/>
        <v>3.9034177749887577</v>
      </c>
    </row>
    <row r="721" spans="1:5" x14ac:dyDescent="0.2">
      <c r="A721" s="13" t="s">
        <v>402</v>
      </c>
      <c r="B721" s="11" t="s">
        <v>906</v>
      </c>
      <c r="C721" s="19">
        <v>283.66000000000003</v>
      </c>
      <c r="D721" s="19">
        <v>7.8</v>
      </c>
      <c r="E721" s="27">
        <f t="shared" si="12"/>
        <v>2.7497708524289637</v>
      </c>
    </row>
    <row r="722" spans="1:5" ht="22.5" x14ac:dyDescent="0.2">
      <c r="A722" s="13" t="s">
        <v>1658</v>
      </c>
      <c r="B722" s="11" t="s">
        <v>1692</v>
      </c>
      <c r="C722" s="19">
        <v>0</v>
      </c>
      <c r="D722" s="19">
        <v>3.75</v>
      </c>
      <c r="E722" s="27">
        <v>0</v>
      </c>
    </row>
    <row r="723" spans="1:5" x14ac:dyDescent="0.2">
      <c r="A723" s="13" t="s">
        <v>400</v>
      </c>
      <c r="B723" s="11" t="s">
        <v>907</v>
      </c>
      <c r="C723" s="19">
        <v>188.4</v>
      </c>
      <c r="D723" s="19">
        <v>298.14999999999998</v>
      </c>
      <c r="E723" s="27">
        <f t="shared" si="12"/>
        <v>158.25371549893842</v>
      </c>
    </row>
    <row r="724" spans="1:5" x14ac:dyDescent="0.2">
      <c r="A724" s="13" t="s">
        <v>401</v>
      </c>
      <c r="B724" s="11" t="s">
        <v>908</v>
      </c>
      <c r="C724" s="19">
        <v>6769.0679099999998</v>
      </c>
      <c r="D724" s="19">
        <v>260.47500000000002</v>
      </c>
      <c r="E724" s="27">
        <f t="shared" si="12"/>
        <v>3.8480187148838931</v>
      </c>
    </row>
    <row r="725" spans="1:5" x14ac:dyDescent="0.2">
      <c r="A725" s="13" t="s">
        <v>402</v>
      </c>
      <c r="B725" s="11" t="s">
        <v>909</v>
      </c>
      <c r="C725" s="19">
        <v>283.66000000000003</v>
      </c>
      <c r="D725" s="19">
        <v>7.8</v>
      </c>
      <c r="E725" s="27">
        <f t="shared" si="12"/>
        <v>2.7497708524289637</v>
      </c>
    </row>
    <row r="726" spans="1:5" ht="42.75" x14ac:dyDescent="0.2">
      <c r="A726" s="38" t="s">
        <v>403</v>
      </c>
      <c r="B726" s="15" t="s">
        <v>910</v>
      </c>
      <c r="C726" s="21">
        <v>4899.3504400000002</v>
      </c>
      <c r="D726" s="21">
        <v>125439.15415</v>
      </c>
      <c r="E726" s="20" t="s">
        <v>1461</v>
      </c>
    </row>
    <row r="727" spans="1:5" ht="56.25" x14ac:dyDescent="0.2">
      <c r="A727" s="13" t="s">
        <v>404</v>
      </c>
      <c r="B727" s="11" t="s">
        <v>911</v>
      </c>
      <c r="C727" s="19">
        <v>4899.3504400000002</v>
      </c>
      <c r="D727" s="19">
        <v>125439.15415</v>
      </c>
      <c r="E727" s="27" t="s">
        <v>1461</v>
      </c>
    </row>
    <row r="728" spans="1:5" ht="45" x14ac:dyDescent="0.2">
      <c r="A728" s="13" t="s">
        <v>405</v>
      </c>
      <c r="B728" s="11" t="s">
        <v>912</v>
      </c>
      <c r="C728" s="19">
        <v>0</v>
      </c>
      <c r="D728" s="19">
        <v>118669.2164</v>
      </c>
      <c r="E728" s="27">
        <v>0</v>
      </c>
    </row>
    <row r="729" spans="1:5" ht="45" x14ac:dyDescent="0.2">
      <c r="A729" s="13" t="s">
        <v>406</v>
      </c>
      <c r="B729" s="11" t="s">
        <v>913</v>
      </c>
      <c r="C729" s="19">
        <v>151.53764000000001</v>
      </c>
      <c r="D729" s="19">
        <v>3919.32242</v>
      </c>
      <c r="E729" s="27" t="s">
        <v>1461</v>
      </c>
    </row>
    <row r="730" spans="1:5" ht="45" x14ac:dyDescent="0.2">
      <c r="A730" s="13" t="s">
        <v>407</v>
      </c>
      <c r="B730" s="11" t="s">
        <v>914</v>
      </c>
      <c r="C730" s="19">
        <v>120.25350999999999</v>
      </c>
      <c r="D730" s="19">
        <v>2839.64831</v>
      </c>
      <c r="E730" s="27" t="s">
        <v>1461</v>
      </c>
    </row>
    <row r="731" spans="1:5" ht="33.75" x14ac:dyDescent="0.2">
      <c r="A731" s="13" t="s">
        <v>1659</v>
      </c>
      <c r="B731" s="11" t="s">
        <v>1693</v>
      </c>
      <c r="C731" s="19">
        <v>0</v>
      </c>
      <c r="D731" s="19">
        <v>0</v>
      </c>
      <c r="E731" s="27">
        <v>0</v>
      </c>
    </row>
    <row r="732" spans="1:5" ht="45" x14ac:dyDescent="0.2">
      <c r="A732" s="13" t="s">
        <v>1660</v>
      </c>
      <c r="B732" s="11" t="s">
        <v>1694</v>
      </c>
      <c r="C732" s="19">
        <v>1314.8555800000001</v>
      </c>
      <c r="D732" s="19">
        <v>0</v>
      </c>
      <c r="E732" s="27">
        <f t="shared" si="12"/>
        <v>0</v>
      </c>
    </row>
    <row r="733" spans="1:5" ht="45" x14ac:dyDescent="0.2">
      <c r="A733" s="13" t="s">
        <v>1661</v>
      </c>
      <c r="B733" s="11" t="s">
        <v>1695</v>
      </c>
      <c r="C733" s="19">
        <v>3312.7037099999998</v>
      </c>
      <c r="D733" s="19">
        <v>0</v>
      </c>
      <c r="E733" s="27">
        <f t="shared" si="12"/>
        <v>0</v>
      </c>
    </row>
    <row r="734" spans="1:5" ht="45" x14ac:dyDescent="0.2">
      <c r="A734" s="13" t="s">
        <v>1754</v>
      </c>
      <c r="B734" s="11" t="s">
        <v>1812</v>
      </c>
      <c r="C734" s="19">
        <v>0</v>
      </c>
      <c r="D734" s="19">
        <v>10.96702</v>
      </c>
      <c r="E734" s="27">
        <v>0</v>
      </c>
    </row>
    <row r="735" spans="1:5" ht="22.5" x14ac:dyDescent="0.2">
      <c r="A735" s="13" t="s">
        <v>408</v>
      </c>
      <c r="B735" s="11" t="s">
        <v>915</v>
      </c>
      <c r="C735" s="19">
        <v>0</v>
      </c>
      <c r="D735" s="19">
        <v>93054.493290000013</v>
      </c>
      <c r="E735" s="27">
        <v>0</v>
      </c>
    </row>
    <row r="736" spans="1:5" ht="22.5" x14ac:dyDescent="0.2">
      <c r="A736" s="13" t="s">
        <v>1662</v>
      </c>
      <c r="B736" s="11" t="s">
        <v>1696</v>
      </c>
      <c r="C736" s="19">
        <v>0</v>
      </c>
      <c r="D736" s="19">
        <v>83158.962830000004</v>
      </c>
      <c r="E736" s="27">
        <v>0</v>
      </c>
    </row>
    <row r="737" spans="1:6" ht="22.5" x14ac:dyDescent="0.2">
      <c r="A737" s="13" t="s">
        <v>409</v>
      </c>
      <c r="B737" s="11" t="s">
        <v>916</v>
      </c>
      <c r="C737" s="19">
        <v>0</v>
      </c>
      <c r="D737" s="19">
        <v>9895.5304600000018</v>
      </c>
      <c r="E737" s="27">
        <v>0</v>
      </c>
    </row>
    <row r="738" spans="1:6" ht="22.5" x14ac:dyDescent="0.2">
      <c r="A738" s="13" t="s">
        <v>410</v>
      </c>
      <c r="B738" s="11" t="s">
        <v>917</v>
      </c>
      <c r="C738" s="19">
        <v>151.53764000000001</v>
      </c>
      <c r="D738" s="19">
        <v>3919.32242</v>
      </c>
      <c r="E738" s="27" t="s">
        <v>1461</v>
      </c>
    </row>
    <row r="739" spans="1:6" ht="22.5" x14ac:dyDescent="0.2">
      <c r="A739" s="13" t="s">
        <v>411</v>
      </c>
      <c r="B739" s="11" t="s">
        <v>918</v>
      </c>
      <c r="C739" s="19">
        <v>151.53764000000001</v>
      </c>
      <c r="D739" s="19">
        <v>3919.32242</v>
      </c>
      <c r="E739" s="27" t="s">
        <v>1461</v>
      </c>
    </row>
    <row r="740" spans="1:6" ht="22.5" x14ac:dyDescent="0.2">
      <c r="A740" s="13" t="s">
        <v>412</v>
      </c>
      <c r="B740" s="11" t="s">
        <v>919</v>
      </c>
      <c r="C740" s="19">
        <v>0</v>
      </c>
      <c r="D740" s="19">
        <v>2839.64831</v>
      </c>
      <c r="E740" s="27">
        <v>0</v>
      </c>
    </row>
    <row r="741" spans="1:6" ht="22.5" x14ac:dyDescent="0.2">
      <c r="A741" s="13" t="s">
        <v>413</v>
      </c>
      <c r="B741" s="11" t="s">
        <v>920</v>
      </c>
      <c r="C741" s="19">
        <v>0</v>
      </c>
      <c r="D741" s="19">
        <v>2839.64831</v>
      </c>
      <c r="E741" s="27">
        <v>0</v>
      </c>
    </row>
    <row r="742" spans="1:6" ht="135" x14ac:dyDescent="0.2">
      <c r="A742" s="13" t="s">
        <v>1755</v>
      </c>
      <c r="B742" s="11" t="s">
        <v>1611</v>
      </c>
      <c r="C742" s="19">
        <v>0</v>
      </c>
      <c r="D742" s="19">
        <v>25614.723109999999</v>
      </c>
      <c r="E742" s="27">
        <v>0</v>
      </c>
    </row>
    <row r="743" spans="1:6" ht="33.75" x14ac:dyDescent="0.2">
      <c r="A743" s="13" t="s">
        <v>1663</v>
      </c>
      <c r="B743" s="11" t="s">
        <v>1697</v>
      </c>
      <c r="C743" s="19">
        <v>120.25350999999999</v>
      </c>
      <c r="D743" s="19">
        <v>0</v>
      </c>
      <c r="E743" s="27">
        <f t="shared" si="12"/>
        <v>0</v>
      </c>
      <c r="F743" s="6"/>
    </row>
    <row r="744" spans="1:6" ht="33.75" x14ac:dyDescent="0.2">
      <c r="A744" s="13" t="s">
        <v>1664</v>
      </c>
      <c r="B744" s="11" t="s">
        <v>1698</v>
      </c>
      <c r="C744" s="19">
        <v>1314.8555800000001</v>
      </c>
      <c r="D744" s="19">
        <v>0</v>
      </c>
      <c r="E744" s="27">
        <f t="shared" si="12"/>
        <v>0</v>
      </c>
    </row>
    <row r="745" spans="1:6" ht="33.75" x14ac:dyDescent="0.2">
      <c r="A745" s="13" t="s">
        <v>1665</v>
      </c>
      <c r="B745" s="11" t="s">
        <v>1699</v>
      </c>
      <c r="C745" s="19">
        <v>3312.7037099999998</v>
      </c>
      <c r="D745" s="19">
        <v>0</v>
      </c>
      <c r="E745" s="27">
        <f t="shared" si="12"/>
        <v>0</v>
      </c>
    </row>
    <row r="746" spans="1:6" ht="45" x14ac:dyDescent="0.2">
      <c r="A746" s="13" t="s">
        <v>1756</v>
      </c>
      <c r="B746" s="11" t="s">
        <v>1813</v>
      </c>
      <c r="C746" s="19">
        <v>0</v>
      </c>
      <c r="D746" s="19">
        <v>10.96702</v>
      </c>
      <c r="E746" s="27">
        <v>0</v>
      </c>
    </row>
    <row r="747" spans="1:6" ht="32.25" x14ac:dyDescent="0.2">
      <c r="A747" s="38" t="s">
        <v>414</v>
      </c>
      <c r="B747" s="15" t="s">
        <v>921</v>
      </c>
      <c r="C747" s="21">
        <v>-4.5</v>
      </c>
      <c r="D747" s="21">
        <v>-93229.17859000001</v>
      </c>
      <c r="E747" s="20" t="s">
        <v>1461</v>
      </c>
      <c r="F747" s="6"/>
    </row>
    <row r="748" spans="1:6" ht="33.75" x14ac:dyDescent="0.2">
      <c r="A748" s="13" t="s">
        <v>415</v>
      </c>
      <c r="B748" s="11" t="s">
        <v>922</v>
      </c>
      <c r="C748" s="19">
        <v>0</v>
      </c>
      <c r="D748" s="19">
        <v>-93229.17859000001</v>
      </c>
      <c r="E748" s="27">
        <v>0</v>
      </c>
    </row>
    <row r="749" spans="1:6" ht="22.5" hidden="1" x14ac:dyDescent="0.2">
      <c r="A749" s="13" t="s">
        <v>1666</v>
      </c>
      <c r="B749" s="11" t="s">
        <v>1700</v>
      </c>
      <c r="C749" s="19">
        <v>-4.5</v>
      </c>
      <c r="D749" s="19">
        <v>0</v>
      </c>
      <c r="E749" s="27">
        <f t="shared" ref="E749:E786" si="13">D749/C749*100</f>
        <v>0</v>
      </c>
      <c r="F749" s="6"/>
    </row>
    <row r="750" spans="1:6" ht="45" hidden="1" x14ac:dyDescent="0.2">
      <c r="A750" s="13" t="s">
        <v>1447</v>
      </c>
      <c r="B750" s="11" t="s">
        <v>1453</v>
      </c>
      <c r="C750" s="19">
        <v>0</v>
      </c>
      <c r="D750" s="19">
        <v>-9296.6168600000001</v>
      </c>
      <c r="E750" s="27">
        <v>0</v>
      </c>
    </row>
    <row r="751" spans="1:6" ht="45" hidden="1" x14ac:dyDescent="0.2">
      <c r="A751" s="13" t="s">
        <v>1757</v>
      </c>
      <c r="B751" s="11" t="s">
        <v>1814</v>
      </c>
      <c r="C751" s="19">
        <v>0</v>
      </c>
      <c r="D751" s="19">
        <v>-204.48976999999999</v>
      </c>
      <c r="E751" s="27">
        <v>0</v>
      </c>
    </row>
    <row r="752" spans="1:6" ht="33.75" hidden="1" x14ac:dyDescent="0.2">
      <c r="A752" s="13" t="s">
        <v>1252</v>
      </c>
      <c r="B752" s="11" t="s">
        <v>1317</v>
      </c>
      <c r="C752" s="19">
        <v>0</v>
      </c>
      <c r="D752" s="19">
        <v>-815.23377000000005</v>
      </c>
      <c r="E752" s="27">
        <v>0</v>
      </c>
      <c r="F752" s="6"/>
    </row>
    <row r="753" spans="1:6" ht="45" hidden="1" x14ac:dyDescent="0.2">
      <c r="A753" s="13" t="s">
        <v>1253</v>
      </c>
      <c r="B753" s="11" t="s">
        <v>1318</v>
      </c>
      <c r="C753" s="19">
        <v>0</v>
      </c>
      <c r="D753" s="19">
        <v>-2319.0558599999999</v>
      </c>
      <c r="E753" s="27">
        <v>0</v>
      </c>
    </row>
    <row r="754" spans="1:6" ht="45" hidden="1" x14ac:dyDescent="0.2">
      <c r="A754" s="13" t="s">
        <v>1758</v>
      </c>
      <c r="B754" s="11" t="s">
        <v>1815</v>
      </c>
      <c r="C754" s="19">
        <v>0</v>
      </c>
      <c r="D754" s="19">
        <v>-51.51737</v>
      </c>
      <c r="E754" s="27">
        <v>0</v>
      </c>
    </row>
    <row r="755" spans="1:6" ht="33.75" hidden="1" x14ac:dyDescent="0.2">
      <c r="A755" s="13" t="s">
        <v>416</v>
      </c>
      <c r="B755" s="11" t="s">
        <v>923</v>
      </c>
      <c r="C755" s="19">
        <v>0</v>
      </c>
      <c r="D755" s="19">
        <v>-9.2645699999999991</v>
      </c>
      <c r="E755" s="27">
        <v>0</v>
      </c>
    </row>
    <row r="756" spans="1:6" ht="22.5" hidden="1" x14ac:dyDescent="0.2">
      <c r="A756" s="13" t="s">
        <v>1254</v>
      </c>
      <c r="B756" s="11" t="s">
        <v>1319</v>
      </c>
      <c r="C756" s="19">
        <v>0</v>
      </c>
      <c r="D756" s="19">
        <v>-200.76420999999999</v>
      </c>
      <c r="E756" s="27">
        <v>0</v>
      </c>
      <c r="F756" s="6"/>
    </row>
    <row r="757" spans="1:6" ht="33.75" hidden="1" x14ac:dyDescent="0.2">
      <c r="A757" s="13" t="s">
        <v>1549</v>
      </c>
      <c r="B757" s="11" t="s">
        <v>1612</v>
      </c>
      <c r="C757" s="19">
        <v>0</v>
      </c>
      <c r="D757" s="19">
        <v>-6.0200000000000004E-2</v>
      </c>
      <c r="E757" s="27">
        <v>0</v>
      </c>
    </row>
    <row r="758" spans="1:6" ht="33.75" hidden="1" x14ac:dyDescent="0.2">
      <c r="A758" s="13" t="s">
        <v>1448</v>
      </c>
      <c r="B758" s="11" t="s">
        <v>1454</v>
      </c>
      <c r="C758" s="19">
        <v>0</v>
      </c>
      <c r="D758" s="19">
        <v>-4159.6165099999998</v>
      </c>
      <c r="E758" s="27">
        <v>0</v>
      </c>
    </row>
    <row r="759" spans="1:6" ht="45" hidden="1" x14ac:dyDescent="0.2">
      <c r="A759" s="13" t="s">
        <v>1550</v>
      </c>
      <c r="B759" s="11" t="s">
        <v>1613</v>
      </c>
      <c r="C759" s="19">
        <v>0</v>
      </c>
      <c r="D759" s="19">
        <v>-84.94605</v>
      </c>
      <c r="E759" s="27">
        <v>0</v>
      </c>
      <c r="F759" s="6"/>
    </row>
    <row r="760" spans="1:6" ht="33.75" hidden="1" x14ac:dyDescent="0.2">
      <c r="A760" s="13" t="s">
        <v>1759</v>
      </c>
      <c r="B760" s="11" t="s">
        <v>1816</v>
      </c>
      <c r="C760" s="19">
        <v>0</v>
      </c>
      <c r="D760" s="19">
        <v>-350.48917</v>
      </c>
      <c r="E760" s="27">
        <v>0</v>
      </c>
    </row>
    <row r="761" spans="1:6" ht="45" hidden="1" x14ac:dyDescent="0.2">
      <c r="A761" s="13" t="s">
        <v>1760</v>
      </c>
      <c r="B761" s="11" t="s">
        <v>1817</v>
      </c>
      <c r="C761" s="19">
        <v>0</v>
      </c>
      <c r="D761" s="19">
        <v>-459.69531999999998</v>
      </c>
      <c r="E761" s="27">
        <v>0</v>
      </c>
    </row>
    <row r="762" spans="1:6" ht="33.75" hidden="1" x14ac:dyDescent="0.2">
      <c r="A762" s="13" t="s">
        <v>1551</v>
      </c>
      <c r="B762" s="11" t="s">
        <v>1320</v>
      </c>
      <c r="C762" s="19">
        <v>0</v>
      </c>
      <c r="D762" s="19">
        <v>-16.45824</v>
      </c>
      <c r="E762" s="27">
        <v>0</v>
      </c>
    </row>
    <row r="763" spans="1:6" ht="45" hidden="1" x14ac:dyDescent="0.2">
      <c r="A763" s="13" t="s">
        <v>1255</v>
      </c>
      <c r="B763" s="11" t="s">
        <v>1321</v>
      </c>
      <c r="C763" s="19">
        <v>0</v>
      </c>
      <c r="D763" s="19">
        <v>-287.80329</v>
      </c>
      <c r="E763" s="27">
        <v>0</v>
      </c>
      <c r="F763" s="6"/>
    </row>
    <row r="764" spans="1:6" ht="67.5" hidden="1" x14ac:dyDescent="0.2">
      <c r="A764" s="13" t="s">
        <v>1449</v>
      </c>
      <c r="B764" s="11" t="s">
        <v>924</v>
      </c>
      <c r="C764" s="19">
        <v>0</v>
      </c>
      <c r="D764" s="19">
        <v>-51.85774</v>
      </c>
      <c r="E764" s="27">
        <v>0</v>
      </c>
    </row>
    <row r="765" spans="1:6" ht="45" hidden="1" x14ac:dyDescent="0.2">
      <c r="A765" s="13" t="s">
        <v>1761</v>
      </c>
      <c r="B765" s="11" t="s">
        <v>1818</v>
      </c>
      <c r="C765" s="19">
        <v>0</v>
      </c>
      <c r="D765" s="19">
        <v>-15.109459999999999</v>
      </c>
      <c r="E765" s="27">
        <v>0</v>
      </c>
    </row>
    <row r="766" spans="1:6" ht="33.75" hidden="1" x14ac:dyDescent="0.2">
      <c r="A766" s="13" t="s">
        <v>417</v>
      </c>
      <c r="B766" s="11" t="s">
        <v>925</v>
      </c>
      <c r="C766" s="19">
        <v>0</v>
      </c>
      <c r="D766" s="19">
        <v>-2035.2872199999999</v>
      </c>
      <c r="E766" s="27">
        <v>0</v>
      </c>
      <c r="F766" s="6"/>
    </row>
    <row r="767" spans="1:6" ht="45" hidden="1" x14ac:dyDescent="0.2">
      <c r="A767" s="13" t="s">
        <v>418</v>
      </c>
      <c r="B767" s="11" t="s">
        <v>926</v>
      </c>
      <c r="C767" s="19">
        <v>0</v>
      </c>
      <c r="D767" s="19">
        <v>-1429.54826</v>
      </c>
      <c r="E767" s="27">
        <v>0</v>
      </c>
    </row>
    <row r="768" spans="1:6" ht="22.5" hidden="1" x14ac:dyDescent="0.2">
      <c r="A768" s="13" t="s">
        <v>1552</v>
      </c>
      <c r="B768" s="11" t="s">
        <v>1614</v>
      </c>
      <c r="C768" s="19">
        <v>0</v>
      </c>
      <c r="D768" s="19">
        <v>-7760.6756599999999</v>
      </c>
      <c r="E768" s="27">
        <v>0</v>
      </c>
    </row>
    <row r="769" spans="1:6" ht="45" hidden="1" x14ac:dyDescent="0.2">
      <c r="A769" s="13" t="s">
        <v>1553</v>
      </c>
      <c r="B769" s="11" t="s">
        <v>1615</v>
      </c>
      <c r="C769" s="19">
        <v>0</v>
      </c>
      <c r="D769" s="19">
        <v>-174.60557</v>
      </c>
      <c r="E769" s="27">
        <v>0</v>
      </c>
    </row>
    <row r="770" spans="1:6" ht="33.75" hidden="1" x14ac:dyDescent="0.2">
      <c r="A770" s="13" t="s">
        <v>1762</v>
      </c>
      <c r="B770" s="11" t="s">
        <v>1819</v>
      </c>
      <c r="C770" s="19">
        <v>0</v>
      </c>
      <c r="D770" s="19">
        <v>-58.556339999999999</v>
      </c>
      <c r="E770" s="27">
        <v>0</v>
      </c>
    </row>
    <row r="771" spans="1:6" ht="45" hidden="1" x14ac:dyDescent="0.2">
      <c r="A771" s="13" t="s">
        <v>1256</v>
      </c>
      <c r="B771" s="11" t="s">
        <v>1322</v>
      </c>
      <c r="C771" s="19">
        <v>0</v>
      </c>
      <c r="D771" s="19">
        <v>-881.40354000000002</v>
      </c>
      <c r="E771" s="27">
        <v>0</v>
      </c>
    </row>
    <row r="772" spans="1:6" ht="112.5" hidden="1" x14ac:dyDescent="0.2">
      <c r="A772" s="13" t="s">
        <v>1667</v>
      </c>
      <c r="B772" s="11" t="s">
        <v>1701</v>
      </c>
      <c r="C772" s="19">
        <v>0</v>
      </c>
      <c r="D772" s="19">
        <v>-25614.723109999999</v>
      </c>
      <c r="E772" s="27">
        <v>0</v>
      </c>
    </row>
    <row r="773" spans="1:6" ht="101.25" hidden="1" x14ac:dyDescent="0.2">
      <c r="A773" s="13" t="s">
        <v>1763</v>
      </c>
      <c r="B773" s="11" t="s">
        <v>1820</v>
      </c>
      <c r="C773" s="19">
        <v>0</v>
      </c>
      <c r="D773" s="19">
        <v>-1390.3420000000001</v>
      </c>
      <c r="E773" s="27">
        <v>0</v>
      </c>
    </row>
    <row r="774" spans="1:6" ht="112.5" hidden="1" x14ac:dyDescent="0.2">
      <c r="A774" s="13" t="s">
        <v>1764</v>
      </c>
      <c r="B774" s="11" t="s">
        <v>1821</v>
      </c>
      <c r="C774" s="19">
        <v>0</v>
      </c>
      <c r="D774" s="19">
        <v>-32888.864820000003</v>
      </c>
      <c r="E774" s="27">
        <v>0</v>
      </c>
    </row>
    <row r="775" spans="1:6" ht="112.5" hidden="1" x14ac:dyDescent="0.2">
      <c r="A775" s="13" t="s">
        <v>1765</v>
      </c>
      <c r="B775" s="11" t="s">
        <v>1822</v>
      </c>
      <c r="C775" s="19">
        <v>0</v>
      </c>
      <c r="D775" s="19">
        <v>-254.58482000000001</v>
      </c>
      <c r="E775" s="27">
        <v>0</v>
      </c>
    </row>
    <row r="776" spans="1:6" ht="146.25" hidden="1" x14ac:dyDescent="0.2">
      <c r="A776" s="13" t="s">
        <v>1766</v>
      </c>
      <c r="B776" s="11" t="s">
        <v>1823</v>
      </c>
      <c r="C776" s="19">
        <v>0</v>
      </c>
      <c r="D776" s="19">
        <v>-2.3999999999999998E-4</v>
      </c>
      <c r="E776" s="27">
        <v>0</v>
      </c>
      <c r="F776" s="6"/>
    </row>
    <row r="777" spans="1:6" ht="33.75" hidden="1" x14ac:dyDescent="0.2">
      <c r="A777" s="13" t="s">
        <v>1668</v>
      </c>
      <c r="B777" s="11" t="s">
        <v>1702</v>
      </c>
      <c r="C777" s="19">
        <v>-4.5</v>
      </c>
      <c r="D777" s="19">
        <v>0</v>
      </c>
      <c r="E777" s="27">
        <f t="shared" si="13"/>
        <v>0</v>
      </c>
    </row>
    <row r="778" spans="1:6" ht="33.75" hidden="1" x14ac:dyDescent="0.2">
      <c r="A778" s="13" t="s">
        <v>1767</v>
      </c>
      <c r="B778" s="11" t="s">
        <v>1824</v>
      </c>
      <c r="C778" s="19">
        <v>0</v>
      </c>
      <c r="D778" s="19">
        <v>-2417.60862</v>
      </c>
      <c r="E778" s="27">
        <v>0</v>
      </c>
    </row>
    <row r="779" spans="1:6" x14ac:dyDescent="0.2">
      <c r="A779" s="38" t="s">
        <v>928</v>
      </c>
      <c r="B779" s="15" t="s">
        <v>927</v>
      </c>
      <c r="C779" s="21">
        <v>114444389.65976</v>
      </c>
      <c r="D779" s="21">
        <v>28491105.91071</v>
      </c>
      <c r="E779" s="20">
        <f t="shared" si="13"/>
        <v>24.895153004365937</v>
      </c>
    </row>
    <row r="780" spans="1:6" x14ac:dyDescent="0.2">
      <c r="A780" s="38" t="s">
        <v>929</v>
      </c>
      <c r="B780" s="15" t="s">
        <v>1002</v>
      </c>
      <c r="C780" s="21">
        <v>9715271.2912499998</v>
      </c>
      <c r="D780" s="21">
        <v>1933323.9299399999</v>
      </c>
      <c r="E780" s="20">
        <f t="shared" si="13"/>
        <v>19.899845017001599</v>
      </c>
    </row>
    <row r="781" spans="1:6" ht="22.5" x14ac:dyDescent="0.2">
      <c r="A781" s="13" t="s">
        <v>930</v>
      </c>
      <c r="B781" s="11" t="s">
        <v>1003</v>
      </c>
      <c r="C781" s="19">
        <v>193328.84927999999</v>
      </c>
      <c r="D781" s="19">
        <v>56821.174159999995</v>
      </c>
      <c r="E781" s="27">
        <f t="shared" si="13"/>
        <v>29.390944171868188</v>
      </c>
      <c r="F781" s="6"/>
    </row>
    <row r="782" spans="1:6" ht="33.75" x14ac:dyDescent="0.2">
      <c r="A782" s="13" t="s">
        <v>931</v>
      </c>
      <c r="B782" s="11" t="s">
        <v>1004</v>
      </c>
      <c r="C782" s="19">
        <v>335918.51410999999</v>
      </c>
      <c r="D782" s="19">
        <v>99866.154909999997</v>
      </c>
      <c r="E782" s="27">
        <f t="shared" si="13"/>
        <v>29.729279785185582</v>
      </c>
    </row>
    <row r="783" spans="1:6" ht="33.75" x14ac:dyDescent="0.2">
      <c r="A783" s="13" t="s">
        <v>932</v>
      </c>
      <c r="B783" s="11" t="s">
        <v>1005</v>
      </c>
      <c r="C783" s="19">
        <v>2223713.8072299999</v>
      </c>
      <c r="D783" s="19">
        <v>622620.43055999989</v>
      </c>
      <c r="E783" s="27">
        <f t="shared" si="13"/>
        <v>27.999125990748592</v>
      </c>
    </row>
    <row r="784" spans="1:6" x14ac:dyDescent="0.2">
      <c r="A784" s="13" t="s">
        <v>933</v>
      </c>
      <c r="B784" s="11" t="s">
        <v>1006</v>
      </c>
      <c r="C784" s="19">
        <v>350177.9</v>
      </c>
      <c r="D784" s="19">
        <v>77906.351469999994</v>
      </c>
      <c r="E784" s="27">
        <f t="shared" si="13"/>
        <v>22.247649400490431</v>
      </c>
    </row>
    <row r="785" spans="1:6" ht="22.5" x14ac:dyDescent="0.2">
      <c r="A785" s="13" t="s">
        <v>934</v>
      </c>
      <c r="B785" s="11" t="s">
        <v>1007</v>
      </c>
      <c r="C785" s="19">
        <v>763591.40305999992</v>
      </c>
      <c r="D785" s="19">
        <v>224776.84425999998</v>
      </c>
      <c r="E785" s="27">
        <f t="shared" si="13"/>
        <v>29.436796087440747</v>
      </c>
    </row>
    <row r="786" spans="1:6" x14ac:dyDescent="0.2">
      <c r="A786" s="13" t="s">
        <v>935</v>
      </c>
      <c r="B786" s="11" t="s">
        <v>1008</v>
      </c>
      <c r="C786" s="19">
        <v>175999.37899999999</v>
      </c>
      <c r="D786" s="19">
        <v>34080.272530000002</v>
      </c>
      <c r="E786" s="27">
        <f t="shared" si="13"/>
        <v>19.363859533845289</v>
      </c>
      <c r="F786" s="6"/>
    </row>
    <row r="787" spans="1:6" x14ac:dyDescent="0.2">
      <c r="A787" s="13" t="s">
        <v>936</v>
      </c>
      <c r="B787" s="11" t="s">
        <v>1009</v>
      </c>
      <c r="C787" s="19">
        <v>279.8</v>
      </c>
      <c r="D787" s="19">
        <v>88.58</v>
      </c>
      <c r="E787" s="27">
        <f t="shared" ref="E787:E856" si="14">D787/C787*100</f>
        <v>31.658327376697638</v>
      </c>
    </row>
    <row r="788" spans="1:6" x14ac:dyDescent="0.2">
      <c r="A788" s="13" t="s">
        <v>937</v>
      </c>
      <c r="B788" s="11" t="s">
        <v>1010</v>
      </c>
      <c r="C788" s="19">
        <v>284595.49155999999</v>
      </c>
      <c r="D788" s="19">
        <v>0</v>
      </c>
      <c r="E788" s="27">
        <f t="shared" si="14"/>
        <v>0</v>
      </c>
    </row>
    <row r="789" spans="1:6" x14ac:dyDescent="0.2">
      <c r="A789" s="13" t="s">
        <v>938</v>
      </c>
      <c r="B789" s="11" t="s">
        <v>1011</v>
      </c>
      <c r="C789" s="19">
        <v>5387666.1470100004</v>
      </c>
      <c r="D789" s="19">
        <v>817164.12205000001</v>
      </c>
      <c r="E789" s="27">
        <f t="shared" si="14"/>
        <v>15.167311777540309</v>
      </c>
    </row>
    <row r="790" spans="1:6" x14ac:dyDescent="0.2">
      <c r="A790" s="38" t="s">
        <v>939</v>
      </c>
      <c r="B790" s="15" t="s">
        <v>1012</v>
      </c>
      <c r="C790" s="21">
        <v>30321.599999999999</v>
      </c>
      <c r="D790" s="21">
        <v>8017.6017199999997</v>
      </c>
      <c r="E790" s="20">
        <f t="shared" si="14"/>
        <v>26.441882090654843</v>
      </c>
    </row>
    <row r="791" spans="1:6" x14ac:dyDescent="0.2">
      <c r="A791" s="13" t="s">
        <v>940</v>
      </c>
      <c r="B791" s="11" t="s">
        <v>1013</v>
      </c>
      <c r="C791" s="19">
        <v>30321.599999999999</v>
      </c>
      <c r="D791" s="19">
        <v>8017.6017199999997</v>
      </c>
      <c r="E791" s="27">
        <f t="shared" si="14"/>
        <v>26.441882090654843</v>
      </c>
      <c r="F791" s="6"/>
    </row>
    <row r="792" spans="1:6" ht="21.75" x14ac:dyDescent="0.2">
      <c r="A792" s="38" t="s">
        <v>941</v>
      </c>
      <c r="B792" s="15" t="s">
        <v>1014</v>
      </c>
      <c r="C792" s="21">
        <v>1184285.3292699999</v>
      </c>
      <c r="D792" s="21">
        <v>327484.09262000001</v>
      </c>
      <c r="E792" s="20">
        <f t="shared" si="14"/>
        <v>27.652465544081601</v>
      </c>
    </row>
    <row r="793" spans="1:6" x14ac:dyDescent="0.2">
      <c r="A793" s="13" t="s">
        <v>942</v>
      </c>
      <c r="B793" s="11" t="s">
        <v>1015</v>
      </c>
      <c r="C793" s="19">
        <v>57663.199999999997</v>
      </c>
      <c r="D793" s="19">
        <v>15577.87047</v>
      </c>
      <c r="E793" s="27">
        <f t="shared" si="14"/>
        <v>27.015272253360894</v>
      </c>
    </row>
    <row r="794" spans="1:6" x14ac:dyDescent="0.2">
      <c r="A794" s="13" t="s">
        <v>1323</v>
      </c>
      <c r="B794" s="11" t="s">
        <v>1016</v>
      </c>
      <c r="C794" s="19">
        <v>37427.493289999999</v>
      </c>
      <c r="D794" s="19">
        <v>9823.5144299999993</v>
      </c>
      <c r="E794" s="27">
        <f t="shared" si="14"/>
        <v>26.246786964556556</v>
      </c>
    </row>
    <row r="795" spans="1:6" ht="22.5" x14ac:dyDescent="0.2">
      <c r="A795" s="13" t="s">
        <v>1324</v>
      </c>
      <c r="B795" s="11" t="s">
        <v>1017</v>
      </c>
      <c r="C795" s="19">
        <v>960301.02898000006</v>
      </c>
      <c r="D795" s="19">
        <v>263905.05330000003</v>
      </c>
      <c r="E795" s="27">
        <f t="shared" si="14"/>
        <v>27.4814922962554</v>
      </c>
    </row>
    <row r="796" spans="1:6" x14ac:dyDescent="0.2">
      <c r="A796" s="13" t="s">
        <v>943</v>
      </c>
      <c r="B796" s="11" t="s">
        <v>1018</v>
      </c>
      <c r="C796" s="19">
        <v>4950</v>
      </c>
      <c r="D796" s="19">
        <v>602.35900000000004</v>
      </c>
      <c r="E796" s="27">
        <f t="shared" si="14"/>
        <v>12.168868686868688</v>
      </c>
      <c r="F796" s="6"/>
    </row>
    <row r="797" spans="1:6" ht="22.5" x14ac:dyDescent="0.2">
      <c r="A797" s="13" t="s">
        <v>944</v>
      </c>
      <c r="B797" s="11" t="s">
        <v>1019</v>
      </c>
      <c r="C797" s="19">
        <v>123943.607</v>
      </c>
      <c r="D797" s="19">
        <v>37575.295420000002</v>
      </c>
      <c r="E797" s="27">
        <f t="shared" si="14"/>
        <v>30.316444978077811</v>
      </c>
    </row>
    <row r="798" spans="1:6" x14ac:dyDescent="0.2">
      <c r="A798" s="38" t="s">
        <v>945</v>
      </c>
      <c r="B798" s="15" t="s">
        <v>1020</v>
      </c>
      <c r="C798" s="21">
        <v>29101972.465860002</v>
      </c>
      <c r="D798" s="21">
        <v>4919061.51382</v>
      </c>
      <c r="E798" s="20">
        <f t="shared" si="14"/>
        <v>16.902845742124974</v>
      </c>
    </row>
    <row r="799" spans="1:6" x14ac:dyDescent="0.2">
      <c r="A799" s="13" t="s">
        <v>946</v>
      </c>
      <c r="B799" s="11" t="s">
        <v>1021</v>
      </c>
      <c r="C799" s="19">
        <v>621377.90980999998</v>
      </c>
      <c r="D799" s="19">
        <v>74608.516510000001</v>
      </c>
      <c r="E799" s="27">
        <f t="shared" si="14"/>
        <v>12.006947033700184</v>
      </c>
    </row>
    <row r="800" spans="1:6" x14ac:dyDescent="0.2">
      <c r="A800" s="13" t="s">
        <v>947</v>
      </c>
      <c r="B800" s="11" t="s">
        <v>1022</v>
      </c>
      <c r="C800" s="19">
        <v>1767684.9</v>
      </c>
      <c r="D800" s="19">
        <v>480879.82261000003</v>
      </c>
      <c r="E800" s="27">
        <f t="shared" si="14"/>
        <v>27.203933382584193</v>
      </c>
    </row>
    <row r="801" spans="1:6" x14ac:dyDescent="0.2">
      <c r="A801" s="13" t="s">
        <v>948</v>
      </c>
      <c r="B801" s="11" t="s">
        <v>1023</v>
      </c>
      <c r="C801" s="19">
        <v>73604.800000000003</v>
      </c>
      <c r="D801" s="19">
        <v>358.21499999999997</v>
      </c>
      <c r="E801" s="27">
        <f t="shared" si="14"/>
        <v>0.48667342347238224</v>
      </c>
      <c r="F801" s="6"/>
    </row>
    <row r="802" spans="1:6" x14ac:dyDescent="0.2">
      <c r="A802" s="13" t="s">
        <v>949</v>
      </c>
      <c r="B802" s="11" t="s">
        <v>1024</v>
      </c>
      <c r="C802" s="19">
        <v>510913.8</v>
      </c>
      <c r="D802" s="19">
        <v>94936.831390000007</v>
      </c>
      <c r="E802" s="27">
        <f t="shared" si="14"/>
        <v>18.581770817308126</v>
      </c>
    </row>
    <row r="803" spans="1:6" x14ac:dyDescent="0.2">
      <c r="A803" s="13" t="s">
        <v>950</v>
      </c>
      <c r="B803" s="11" t="s">
        <v>1025</v>
      </c>
      <c r="C803" s="19">
        <v>4949278.73972</v>
      </c>
      <c r="D803" s="19">
        <v>1448073.06388</v>
      </c>
      <c r="E803" s="27">
        <f t="shared" si="14"/>
        <v>29.258264487280083</v>
      </c>
    </row>
    <row r="804" spans="1:6" x14ac:dyDescent="0.2">
      <c r="A804" s="13" t="s">
        <v>951</v>
      </c>
      <c r="B804" s="11" t="s">
        <v>1026</v>
      </c>
      <c r="C804" s="19">
        <v>18462128.142900001</v>
      </c>
      <c r="D804" s="19">
        <v>1876348.4692599999</v>
      </c>
      <c r="E804" s="27">
        <f t="shared" si="14"/>
        <v>10.163229584025984</v>
      </c>
    </row>
    <row r="805" spans="1:6" x14ac:dyDescent="0.2">
      <c r="A805" s="13" t="s">
        <v>952</v>
      </c>
      <c r="B805" s="11" t="s">
        <v>1027</v>
      </c>
      <c r="C805" s="19">
        <v>193055</v>
      </c>
      <c r="D805" s="19">
        <v>40450.687669999999</v>
      </c>
      <c r="E805" s="27">
        <f t="shared" si="14"/>
        <v>20.952934484991324</v>
      </c>
    </row>
    <row r="806" spans="1:6" x14ac:dyDescent="0.2">
      <c r="A806" s="13" t="s">
        <v>953</v>
      </c>
      <c r="B806" s="11" t="s">
        <v>1028</v>
      </c>
      <c r="C806" s="19">
        <v>2523929.17343</v>
      </c>
      <c r="D806" s="19">
        <v>903405.90749999997</v>
      </c>
      <c r="E806" s="27">
        <f t="shared" si="14"/>
        <v>35.793631493718912</v>
      </c>
      <c r="F806" s="6"/>
    </row>
    <row r="807" spans="1:6" x14ac:dyDescent="0.2">
      <c r="A807" s="38" t="s">
        <v>954</v>
      </c>
      <c r="B807" s="15" t="s">
        <v>1029</v>
      </c>
      <c r="C807" s="21">
        <v>8459133.0164199993</v>
      </c>
      <c r="D807" s="21">
        <v>1433966.6821199998</v>
      </c>
      <c r="E807" s="20">
        <f t="shared" si="14"/>
        <v>16.951697997141444</v>
      </c>
    </row>
    <row r="808" spans="1:6" x14ac:dyDescent="0.2">
      <c r="A808" s="13" t="s">
        <v>955</v>
      </c>
      <c r="B808" s="11" t="s">
        <v>1030</v>
      </c>
      <c r="C808" s="19">
        <v>2017563.13023</v>
      </c>
      <c r="D808" s="19">
        <v>59663.559500000003</v>
      </c>
      <c r="E808" s="27">
        <f t="shared" si="14"/>
        <v>2.9572090511585833</v>
      </c>
    </row>
    <row r="809" spans="1:6" x14ac:dyDescent="0.2">
      <c r="A809" s="13" t="s">
        <v>956</v>
      </c>
      <c r="B809" s="11" t="s">
        <v>1031</v>
      </c>
      <c r="C809" s="19">
        <v>3824198.4297199999</v>
      </c>
      <c r="D809" s="19">
        <v>610406.58077999996</v>
      </c>
      <c r="E809" s="27">
        <f t="shared" si="14"/>
        <v>15.961686925976085</v>
      </c>
    </row>
    <row r="810" spans="1:6" x14ac:dyDescent="0.2">
      <c r="A810" s="13" t="s">
        <v>957</v>
      </c>
      <c r="B810" s="11" t="s">
        <v>1032</v>
      </c>
      <c r="C810" s="19">
        <v>2070456.9851500001</v>
      </c>
      <c r="D810" s="19">
        <v>631755.00430999999</v>
      </c>
      <c r="E810" s="27">
        <f t="shared" si="14"/>
        <v>30.512829237272499</v>
      </c>
    </row>
    <row r="811" spans="1:6" x14ac:dyDescent="0.2">
      <c r="A811" s="13" t="s">
        <v>958</v>
      </c>
      <c r="B811" s="11" t="s">
        <v>1033</v>
      </c>
      <c r="C811" s="19">
        <v>546914.47132000001</v>
      </c>
      <c r="D811" s="19">
        <v>132141.53753</v>
      </c>
      <c r="E811" s="27">
        <f t="shared" si="14"/>
        <v>24.161280137837842</v>
      </c>
      <c r="F811" s="6"/>
    </row>
    <row r="812" spans="1:6" x14ac:dyDescent="0.2">
      <c r="A812" s="38" t="s">
        <v>959</v>
      </c>
      <c r="B812" s="15" t="s">
        <v>1034</v>
      </c>
      <c r="C812" s="21">
        <v>1011740.61</v>
      </c>
      <c r="D812" s="21">
        <v>91007.652709999995</v>
      </c>
      <c r="E812" s="20">
        <f t="shared" si="14"/>
        <v>8.9951566449428171</v>
      </c>
    </row>
    <row r="813" spans="1:6" x14ac:dyDescent="0.2">
      <c r="A813" s="13" t="s">
        <v>960</v>
      </c>
      <c r="B813" s="11" t="s">
        <v>1035</v>
      </c>
      <c r="C813" s="19">
        <v>1930.7</v>
      </c>
      <c r="D813" s="19">
        <v>170.67477</v>
      </c>
      <c r="E813" s="27">
        <f t="shared" si="14"/>
        <v>8.8400460972704202</v>
      </c>
    </row>
    <row r="814" spans="1:6" x14ac:dyDescent="0.2">
      <c r="A814" s="13" t="s">
        <v>961</v>
      </c>
      <c r="B814" s="11" t="s">
        <v>1036</v>
      </c>
      <c r="C814" s="19">
        <v>33033.71</v>
      </c>
      <c r="D814" s="19">
        <v>7194.8669</v>
      </c>
      <c r="E814" s="27">
        <f t="shared" si="14"/>
        <v>21.780377983581015</v>
      </c>
    </row>
    <row r="815" spans="1:6" x14ac:dyDescent="0.2">
      <c r="A815" s="13" t="s">
        <v>962</v>
      </c>
      <c r="B815" s="11" t="s">
        <v>1037</v>
      </c>
      <c r="C815" s="19">
        <v>976776.2</v>
      </c>
      <c r="D815" s="19">
        <v>83642.111040000003</v>
      </c>
      <c r="E815" s="27">
        <f t="shared" si="14"/>
        <v>8.5630783223424167</v>
      </c>
    </row>
    <row r="816" spans="1:6" x14ac:dyDescent="0.2">
      <c r="A816" s="38" t="s">
        <v>963</v>
      </c>
      <c r="B816" s="15" t="s">
        <v>1038</v>
      </c>
      <c r="C816" s="21">
        <v>25937098.17619</v>
      </c>
      <c r="D816" s="21">
        <v>7523373.1235699998</v>
      </c>
      <c r="E816" s="20">
        <f t="shared" si="14"/>
        <v>29.006225262610069</v>
      </c>
      <c r="F816" s="6"/>
    </row>
    <row r="817" spans="1:6" x14ac:dyDescent="0.2">
      <c r="A817" s="13" t="s">
        <v>964</v>
      </c>
      <c r="B817" s="11" t="s">
        <v>1039</v>
      </c>
      <c r="C817" s="19">
        <v>6036800.0386699997</v>
      </c>
      <c r="D817" s="19">
        <v>2012551.3417700001</v>
      </c>
      <c r="E817" s="27">
        <f t="shared" si="14"/>
        <v>33.338048782106029</v>
      </c>
    </row>
    <row r="818" spans="1:6" x14ac:dyDescent="0.2">
      <c r="A818" s="13" t="s">
        <v>965</v>
      </c>
      <c r="B818" s="11" t="s">
        <v>1040</v>
      </c>
      <c r="C818" s="19">
        <v>14318136.840120001</v>
      </c>
      <c r="D818" s="19">
        <v>3988216.27091</v>
      </c>
      <c r="E818" s="27">
        <f t="shared" si="14"/>
        <v>27.854296375593059</v>
      </c>
    </row>
    <row r="819" spans="1:6" x14ac:dyDescent="0.2">
      <c r="A819" s="13" t="s">
        <v>966</v>
      </c>
      <c r="B819" s="11" t="s">
        <v>1041</v>
      </c>
      <c r="C819" s="19">
        <v>1688253.6535999998</v>
      </c>
      <c r="D819" s="19">
        <v>465754.36791000003</v>
      </c>
      <c r="E819" s="27">
        <f t="shared" si="14"/>
        <v>27.587937802878987</v>
      </c>
    </row>
    <row r="820" spans="1:6" x14ac:dyDescent="0.2">
      <c r="A820" s="13" t="s">
        <v>967</v>
      </c>
      <c r="B820" s="11" t="s">
        <v>1042</v>
      </c>
      <c r="C820" s="19">
        <v>2089595.6</v>
      </c>
      <c r="D820" s="19">
        <v>748418.85014</v>
      </c>
      <c r="E820" s="27">
        <f t="shared" si="14"/>
        <v>35.816444585737067</v>
      </c>
    </row>
    <row r="821" spans="1:6" x14ac:dyDescent="0.2">
      <c r="A821" s="13" t="s">
        <v>968</v>
      </c>
      <c r="B821" s="11" t="s">
        <v>1043</v>
      </c>
      <c r="C821" s="19">
        <v>89067.745999999999</v>
      </c>
      <c r="D821" s="19">
        <v>25078.563899999997</v>
      </c>
      <c r="E821" s="27">
        <f t="shared" si="14"/>
        <v>28.156729036344984</v>
      </c>
      <c r="F821" s="6"/>
    </row>
    <row r="822" spans="1:6" x14ac:dyDescent="0.2">
      <c r="A822" s="13" t="s">
        <v>969</v>
      </c>
      <c r="B822" s="11" t="s">
        <v>1044</v>
      </c>
      <c r="C822" s="19">
        <v>605193.76215999993</v>
      </c>
      <c r="D822" s="19">
        <v>55369.703049999996</v>
      </c>
      <c r="E822" s="27">
        <f t="shared" si="14"/>
        <v>9.1490868730007602</v>
      </c>
    </row>
    <row r="823" spans="1:6" x14ac:dyDescent="0.2">
      <c r="A823" s="13" t="s">
        <v>970</v>
      </c>
      <c r="B823" s="11" t="s">
        <v>1045</v>
      </c>
      <c r="C823" s="19">
        <v>1110050.5356400001</v>
      </c>
      <c r="D823" s="19">
        <v>227984.02588999999</v>
      </c>
      <c r="E823" s="27">
        <f t="shared" si="14"/>
        <v>20.538166378033925</v>
      </c>
    </row>
    <row r="824" spans="1:6" x14ac:dyDescent="0.2">
      <c r="A824" s="38" t="s">
        <v>971</v>
      </c>
      <c r="B824" s="15" t="s">
        <v>1046</v>
      </c>
      <c r="C824" s="21">
        <v>5094520.5020399997</v>
      </c>
      <c r="D824" s="21">
        <v>1296191.38261</v>
      </c>
      <c r="E824" s="20">
        <f t="shared" si="14"/>
        <v>25.442853396918629</v>
      </c>
    </row>
    <row r="825" spans="1:6" x14ac:dyDescent="0.2">
      <c r="A825" s="13" t="s">
        <v>972</v>
      </c>
      <c r="B825" s="11" t="s">
        <v>1047</v>
      </c>
      <c r="C825" s="19">
        <v>4831451.94716</v>
      </c>
      <c r="D825" s="19">
        <v>1226121.47068</v>
      </c>
      <c r="E825" s="27">
        <f t="shared" si="14"/>
        <v>25.377908837543806</v>
      </c>
    </row>
    <row r="826" spans="1:6" x14ac:dyDescent="0.2">
      <c r="A826" s="13" t="s">
        <v>973</v>
      </c>
      <c r="B826" s="11" t="s">
        <v>1048</v>
      </c>
      <c r="C826" s="19">
        <v>13551.6</v>
      </c>
      <c r="D826" s="19">
        <v>5600</v>
      </c>
      <c r="E826" s="27">
        <f t="shared" si="14"/>
        <v>41.323533752472031</v>
      </c>
      <c r="F826" s="6"/>
    </row>
    <row r="827" spans="1:6" x14ac:dyDescent="0.2">
      <c r="A827" s="13" t="s">
        <v>974</v>
      </c>
      <c r="B827" s="11" t="s">
        <v>1049</v>
      </c>
      <c r="C827" s="19">
        <v>249516.95488</v>
      </c>
      <c r="D827" s="19">
        <v>64469.911930000002</v>
      </c>
      <c r="E827" s="27">
        <f t="shared" si="14"/>
        <v>25.837888235292656</v>
      </c>
    </row>
    <row r="828" spans="1:6" x14ac:dyDescent="0.2">
      <c r="A828" s="38" t="s">
        <v>975</v>
      </c>
      <c r="B828" s="15" t="s">
        <v>1050</v>
      </c>
      <c r="C828" s="21">
        <v>10086731.708249999</v>
      </c>
      <c r="D828" s="21">
        <v>2667686.3327299999</v>
      </c>
      <c r="E828" s="20">
        <f t="shared" si="14"/>
        <v>26.447479816956793</v>
      </c>
    </row>
    <row r="829" spans="1:6" x14ac:dyDescent="0.2">
      <c r="A829" s="13" t="s">
        <v>976</v>
      </c>
      <c r="B829" s="11" t="s">
        <v>1051</v>
      </c>
      <c r="C829" s="19">
        <v>3546588.8659899998</v>
      </c>
      <c r="D829" s="19">
        <v>571426.45238999999</v>
      </c>
      <c r="E829" s="27">
        <f t="shared" si="14"/>
        <v>16.112001531096311</v>
      </c>
    </row>
    <row r="830" spans="1:6" x14ac:dyDescent="0.2">
      <c r="A830" s="13" t="s">
        <v>977</v>
      </c>
      <c r="B830" s="11" t="s">
        <v>1052</v>
      </c>
      <c r="C830" s="19">
        <v>3439104.9738600003</v>
      </c>
      <c r="D830" s="19">
        <v>1102502.63359</v>
      </c>
      <c r="E830" s="27">
        <f t="shared" si="14"/>
        <v>32.057836034954391</v>
      </c>
    </row>
    <row r="831" spans="1:6" x14ac:dyDescent="0.2">
      <c r="A831" s="13" t="s">
        <v>978</v>
      </c>
      <c r="B831" s="11" t="s">
        <v>1053</v>
      </c>
      <c r="C831" s="19">
        <v>59925.4</v>
      </c>
      <c r="D831" s="19">
        <v>23654.99451</v>
      </c>
      <c r="E831" s="27">
        <f t="shared" si="14"/>
        <v>39.47407027737821</v>
      </c>
      <c r="F831" s="6"/>
    </row>
    <row r="832" spans="1:6" x14ac:dyDescent="0.2">
      <c r="A832" s="13" t="s">
        <v>979</v>
      </c>
      <c r="B832" s="11" t="s">
        <v>1054</v>
      </c>
      <c r="C832" s="19">
        <v>672436.1</v>
      </c>
      <c r="D832" s="19">
        <v>221759.56786000001</v>
      </c>
      <c r="E832" s="27">
        <f t="shared" si="14"/>
        <v>32.978533998992617</v>
      </c>
    </row>
    <row r="833" spans="1:6" x14ac:dyDescent="0.2">
      <c r="A833" s="13" t="s">
        <v>980</v>
      </c>
      <c r="B833" s="11" t="s">
        <v>1055</v>
      </c>
      <c r="C833" s="19">
        <v>290273.2</v>
      </c>
      <c r="D833" s="19">
        <v>105724.19339</v>
      </c>
      <c r="E833" s="27">
        <f t="shared" si="14"/>
        <v>36.422306086128515</v>
      </c>
    </row>
    <row r="834" spans="1:6" ht="22.5" x14ac:dyDescent="0.2">
      <c r="A834" s="13" t="s">
        <v>981</v>
      </c>
      <c r="B834" s="11" t="s">
        <v>1056</v>
      </c>
      <c r="C834" s="19">
        <v>133043.9</v>
      </c>
      <c r="D834" s="19">
        <v>47999.293100000003</v>
      </c>
      <c r="E834" s="27">
        <f t="shared" si="14"/>
        <v>36.077785678261087</v>
      </c>
    </row>
    <row r="835" spans="1:6" x14ac:dyDescent="0.2">
      <c r="A835" s="13" t="s">
        <v>982</v>
      </c>
      <c r="B835" s="11" t="s">
        <v>1057</v>
      </c>
      <c r="C835" s="19">
        <v>1945359.2684000002</v>
      </c>
      <c r="D835" s="19">
        <v>594619.19788999995</v>
      </c>
      <c r="E835" s="27">
        <f t="shared" si="14"/>
        <v>30.566035156018067</v>
      </c>
    </row>
    <row r="836" spans="1:6" x14ac:dyDescent="0.2">
      <c r="A836" s="38" t="s">
        <v>983</v>
      </c>
      <c r="B836" s="15" t="s">
        <v>1058</v>
      </c>
      <c r="C836" s="21">
        <v>20922265.05669</v>
      </c>
      <c r="D836" s="21">
        <v>7538727.6978500001</v>
      </c>
      <c r="E836" s="20">
        <f t="shared" si="14"/>
        <v>36.032081982631482</v>
      </c>
      <c r="F836" s="6"/>
    </row>
    <row r="837" spans="1:6" x14ac:dyDescent="0.2">
      <c r="A837" s="13" t="s">
        <v>984</v>
      </c>
      <c r="B837" s="11" t="s">
        <v>1059</v>
      </c>
      <c r="C837" s="19">
        <v>196869.82066999999</v>
      </c>
      <c r="D837" s="19">
        <v>54868.721590000001</v>
      </c>
      <c r="E837" s="27">
        <f t="shared" si="14"/>
        <v>27.8705600499189</v>
      </c>
    </row>
    <row r="838" spans="1:6" x14ac:dyDescent="0.2">
      <c r="A838" s="13" t="s">
        <v>985</v>
      </c>
      <c r="B838" s="11" t="s">
        <v>1060</v>
      </c>
      <c r="C838" s="19">
        <v>2316589.9</v>
      </c>
      <c r="D838" s="19">
        <v>839286.36432000005</v>
      </c>
      <c r="E838" s="27">
        <f t="shared" si="14"/>
        <v>36.229388909966332</v>
      </c>
    </row>
    <row r="839" spans="1:6" x14ac:dyDescent="0.2">
      <c r="A839" s="13" t="s">
        <v>986</v>
      </c>
      <c r="B839" s="11" t="s">
        <v>1061</v>
      </c>
      <c r="C839" s="19">
        <v>10755029.776489999</v>
      </c>
      <c r="D839" s="19">
        <v>4476674.7245800002</v>
      </c>
      <c r="E839" s="27">
        <f t="shared" si="14"/>
        <v>41.624010510559486</v>
      </c>
    </row>
    <row r="840" spans="1:6" x14ac:dyDescent="0.2">
      <c r="A840" s="13" t="s">
        <v>987</v>
      </c>
      <c r="B840" s="11" t="s">
        <v>1062</v>
      </c>
      <c r="C840" s="19">
        <v>7235560.1075299997</v>
      </c>
      <c r="D840" s="19">
        <v>2062484.6315200001</v>
      </c>
      <c r="E840" s="27">
        <f t="shared" si="14"/>
        <v>28.504837232622609</v>
      </c>
    </row>
    <row r="841" spans="1:6" x14ac:dyDescent="0.2">
      <c r="A841" s="13" t="s">
        <v>988</v>
      </c>
      <c r="B841" s="11" t="s">
        <v>1063</v>
      </c>
      <c r="C841" s="19">
        <v>418215.45199999999</v>
      </c>
      <c r="D841" s="19">
        <v>105413.25584</v>
      </c>
      <c r="E841" s="27">
        <f t="shared" si="14"/>
        <v>25.205490456148905</v>
      </c>
      <c r="F841" s="6"/>
    </row>
    <row r="842" spans="1:6" x14ac:dyDescent="0.2">
      <c r="A842" s="38" t="s">
        <v>989</v>
      </c>
      <c r="B842" s="15" t="s">
        <v>1064</v>
      </c>
      <c r="C842" s="21">
        <v>1921121.0424500001</v>
      </c>
      <c r="D842" s="21">
        <v>597982.8520800001</v>
      </c>
      <c r="E842" s="20">
        <f t="shared" si="14"/>
        <v>31.126766032263863</v>
      </c>
    </row>
    <row r="843" spans="1:6" x14ac:dyDescent="0.2">
      <c r="A843" s="13" t="s">
        <v>990</v>
      </c>
      <c r="B843" s="11" t="s">
        <v>1065</v>
      </c>
      <c r="C843" s="19">
        <v>57694.155180000002</v>
      </c>
      <c r="D843" s="19">
        <v>15509.743560000001</v>
      </c>
      <c r="E843" s="27">
        <f t="shared" si="14"/>
        <v>26.882694636243741</v>
      </c>
    </row>
    <row r="844" spans="1:6" x14ac:dyDescent="0.2">
      <c r="A844" s="13" t="s">
        <v>991</v>
      </c>
      <c r="B844" s="11" t="s">
        <v>1066</v>
      </c>
      <c r="C844" s="19">
        <v>1157331.55477</v>
      </c>
      <c r="D844" s="19">
        <v>334954.46038999996</v>
      </c>
      <c r="E844" s="27">
        <f t="shared" si="14"/>
        <v>28.941962137770144</v>
      </c>
    </row>
    <row r="845" spans="1:6" x14ac:dyDescent="0.2">
      <c r="A845" s="13" t="s">
        <v>992</v>
      </c>
      <c r="B845" s="11" t="s">
        <v>1067</v>
      </c>
      <c r="C845" s="19">
        <v>677087.63249999995</v>
      </c>
      <c r="D845" s="19">
        <v>239983.51509999999</v>
      </c>
      <c r="E845" s="27">
        <f t="shared" si="14"/>
        <v>35.443494103401754</v>
      </c>
      <c r="F845" s="6"/>
    </row>
    <row r="846" spans="1:6" x14ac:dyDescent="0.2">
      <c r="A846" s="13" t="s">
        <v>993</v>
      </c>
      <c r="B846" s="11" t="s">
        <v>1068</v>
      </c>
      <c r="C846" s="19">
        <v>29007.7</v>
      </c>
      <c r="D846" s="19">
        <v>7535.13303</v>
      </c>
      <c r="E846" s="27">
        <f t="shared" si="14"/>
        <v>25.976320183951156</v>
      </c>
    </row>
    <row r="847" spans="1:6" x14ac:dyDescent="0.2">
      <c r="A847" s="38" t="s">
        <v>994</v>
      </c>
      <c r="B847" s="15" t="s">
        <v>1069</v>
      </c>
      <c r="C847" s="21">
        <v>262779.19699999999</v>
      </c>
      <c r="D847" s="21">
        <v>79765.427020000003</v>
      </c>
      <c r="E847" s="20">
        <f t="shared" si="14"/>
        <v>30.354544016663542</v>
      </c>
    </row>
    <row r="848" spans="1:6" x14ac:dyDescent="0.2">
      <c r="A848" s="13" t="s">
        <v>995</v>
      </c>
      <c r="B848" s="11" t="s">
        <v>1070</v>
      </c>
      <c r="C848" s="19">
        <v>44201.373</v>
      </c>
      <c r="D848" s="19">
        <v>15511.362650000001</v>
      </c>
      <c r="E848" s="27">
        <f t="shared" si="14"/>
        <v>35.092490565847356</v>
      </c>
    </row>
    <row r="849" spans="1:6" x14ac:dyDescent="0.2">
      <c r="A849" s="13" t="s">
        <v>996</v>
      </c>
      <c r="B849" s="11" t="s">
        <v>1071</v>
      </c>
      <c r="C849" s="19">
        <v>21259.919999999998</v>
      </c>
      <c r="D849" s="19">
        <v>7016.6471799999999</v>
      </c>
      <c r="E849" s="27">
        <f t="shared" si="14"/>
        <v>33.004109046506294</v>
      </c>
    </row>
    <row r="850" spans="1:6" x14ac:dyDescent="0.2">
      <c r="A850" s="13" t="s">
        <v>997</v>
      </c>
      <c r="B850" s="11" t="s">
        <v>1072</v>
      </c>
      <c r="C850" s="19">
        <v>197317.90400000001</v>
      </c>
      <c r="D850" s="19">
        <v>57237.41719</v>
      </c>
      <c r="E850" s="27">
        <f t="shared" si="14"/>
        <v>29.007715990131334</v>
      </c>
    </row>
    <row r="851" spans="1:6" ht="21.75" x14ac:dyDescent="0.2">
      <c r="A851" s="38" t="s">
        <v>1101</v>
      </c>
      <c r="B851" s="15" t="s">
        <v>1073</v>
      </c>
      <c r="C851" s="21">
        <v>243644.60485</v>
      </c>
      <c r="D851" s="21">
        <v>74482.621920000005</v>
      </c>
      <c r="E851" s="20">
        <f t="shared" si="14"/>
        <v>30.570191351396964</v>
      </c>
    </row>
    <row r="852" spans="1:6" x14ac:dyDescent="0.2">
      <c r="A852" s="13" t="s">
        <v>1102</v>
      </c>
      <c r="B852" s="11" t="s">
        <v>1074</v>
      </c>
      <c r="C852" s="19">
        <v>243644.60485</v>
      </c>
      <c r="D852" s="19">
        <v>74482.621920000005</v>
      </c>
      <c r="E852" s="27">
        <f t="shared" si="14"/>
        <v>30.570191351396964</v>
      </c>
      <c r="F852" s="6"/>
    </row>
    <row r="853" spans="1:6" ht="32.25" x14ac:dyDescent="0.2">
      <c r="A853" s="38" t="s">
        <v>998</v>
      </c>
      <c r="B853" s="15" t="s">
        <v>1075</v>
      </c>
      <c r="C853" s="21">
        <v>473505.05949000001</v>
      </c>
      <c r="D853" s="21">
        <v>35</v>
      </c>
      <c r="E853" s="20">
        <v>0</v>
      </c>
    </row>
    <row r="854" spans="1:6" ht="22.5" x14ac:dyDescent="0.2">
      <c r="A854" s="13" t="s">
        <v>1616</v>
      </c>
      <c r="B854" s="11" t="s">
        <v>1617</v>
      </c>
      <c r="C854" s="19">
        <v>158.9</v>
      </c>
      <c r="D854" s="19">
        <v>0</v>
      </c>
      <c r="E854" s="27">
        <f t="shared" si="14"/>
        <v>0</v>
      </c>
    </row>
    <row r="855" spans="1:6" x14ac:dyDescent="0.2">
      <c r="A855" s="13" t="s">
        <v>999</v>
      </c>
      <c r="B855" s="11" t="s">
        <v>1076</v>
      </c>
      <c r="C855" s="19">
        <v>410357.8</v>
      </c>
      <c r="D855" s="19">
        <v>0</v>
      </c>
      <c r="E855" s="27">
        <f t="shared" si="14"/>
        <v>0</v>
      </c>
    </row>
    <row r="856" spans="1:6" x14ac:dyDescent="0.2">
      <c r="A856" s="13" t="s">
        <v>1000</v>
      </c>
      <c r="B856" s="11" t="s">
        <v>1077</v>
      </c>
      <c r="C856" s="19">
        <v>62988.359490000003</v>
      </c>
      <c r="D856" s="19">
        <v>35</v>
      </c>
      <c r="E856" s="27">
        <f t="shared" si="14"/>
        <v>5.5565822452570121E-2</v>
      </c>
    </row>
    <row r="857" spans="1:6" x14ac:dyDescent="0.2">
      <c r="A857" s="38" t="s">
        <v>1001</v>
      </c>
      <c r="B857" s="15" t="s">
        <v>927</v>
      </c>
      <c r="C857" s="21">
        <f>C7-C779</f>
        <v>-8908346.0766000003</v>
      </c>
      <c r="D857" s="21">
        <v>6529173.1250600005</v>
      </c>
      <c r="E857" s="20">
        <v>0</v>
      </c>
      <c r="F857" s="6"/>
    </row>
    <row r="858" spans="1:6" x14ac:dyDescent="0.2">
      <c r="A858" s="38" t="s">
        <v>1325</v>
      </c>
      <c r="B858" s="15" t="s">
        <v>927</v>
      </c>
      <c r="C858" s="21">
        <f>C859+C902</f>
        <v>8908346.0765999947</v>
      </c>
      <c r="D858" s="21">
        <v>-6529173.1250600005</v>
      </c>
      <c r="E858" s="20">
        <v>0</v>
      </c>
    </row>
    <row r="859" spans="1:6" ht="21.75" x14ac:dyDescent="0.2">
      <c r="A859" s="38" t="s">
        <v>1326</v>
      </c>
      <c r="B859" s="15" t="s">
        <v>1383</v>
      </c>
      <c r="C859" s="21">
        <v>-3156269.4530000002</v>
      </c>
      <c r="D859" s="21">
        <v>2616306.6140000001</v>
      </c>
      <c r="E859" s="20">
        <v>0</v>
      </c>
    </row>
    <row r="860" spans="1:6" x14ac:dyDescent="0.2">
      <c r="A860" s="13" t="s">
        <v>1327</v>
      </c>
      <c r="B860" s="11" t="s">
        <v>1384</v>
      </c>
      <c r="C860" s="19">
        <v>71500</v>
      </c>
      <c r="D860" s="19">
        <v>-8000</v>
      </c>
      <c r="E860" s="27">
        <v>0</v>
      </c>
    </row>
    <row r="861" spans="1:6" ht="22.5" x14ac:dyDescent="0.2">
      <c r="A861" s="13" t="s">
        <v>1328</v>
      </c>
      <c r="B861" s="11" t="s">
        <v>1385</v>
      </c>
      <c r="C861" s="19">
        <v>1456900.7</v>
      </c>
      <c r="D861" s="19">
        <v>30000</v>
      </c>
      <c r="E861" s="27">
        <f t="shared" ref="E861:E918" si="15">D861/C861*100</f>
        <v>2.0591657344937788</v>
      </c>
    </row>
    <row r="862" spans="1:6" ht="22.5" x14ac:dyDescent="0.2">
      <c r="A862" s="13" t="s">
        <v>1329</v>
      </c>
      <c r="B862" s="11" t="s">
        <v>1386</v>
      </c>
      <c r="C862" s="19">
        <v>-1385400.7</v>
      </c>
      <c r="D862" s="19">
        <v>-38000</v>
      </c>
      <c r="E862" s="27">
        <f t="shared" si="15"/>
        <v>2.7428887541344538</v>
      </c>
      <c r="F862" s="6"/>
    </row>
    <row r="863" spans="1:6" ht="22.5" x14ac:dyDescent="0.2">
      <c r="A863" s="13" t="s">
        <v>1330</v>
      </c>
      <c r="B863" s="11" t="s">
        <v>1387</v>
      </c>
      <c r="C863" s="19">
        <v>1416900.7</v>
      </c>
      <c r="D863" s="19">
        <v>0</v>
      </c>
      <c r="E863" s="27">
        <f t="shared" si="15"/>
        <v>0</v>
      </c>
    </row>
    <row r="864" spans="1:6" ht="22.5" x14ac:dyDescent="0.2">
      <c r="A864" s="13" t="s">
        <v>1331</v>
      </c>
      <c r="B864" s="11" t="s">
        <v>1388</v>
      </c>
      <c r="C864" s="19">
        <v>-1333900.7</v>
      </c>
      <c r="D864" s="19">
        <v>0</v>
      </c>
      <c r="E864" s="27">
        <f t="shared" si="15"/>
        <v>0</v>
      </c>
    </row>
    <row r="865" spans="1:6" ht="22.5" x14ac:dyDescent="0.2">
      <c r="A865" s="13" t="s">
        <v>1466</v>
      </c>
      <c r="B865" s="11" t="s">
        <v>1467</v>
      </c>
      <c r="C865" s="19">
        <v>10000</v>
      </c>
      <c r="D865" s="19">
        <v>0</v>
      </c>
      <c r="E865" s="27">
        <f t="shared" si="15"/>
        <v>0</v>
      </c>
    </row>
    <row r="866" spans="1:6" ht="22.5" x14ac:dyDescent="0.2">
      <c r="A866" s="13" t="s">
        <v>1332</v>
      </c>
      <c r="B866" s="11" t="s">
        <v>1389</v>
      </c>
      <c r="C866" s="19">
        <v>-10000</v>
      </c>
      <c r="D866" s="19">
        <v>0</v>
      </c>
      <c r="E866" s="27">
        <f t="shared" si="15"/>
        <v>0</v>
      </c>
    </row>
    <row r="867" spans="1:6" ht="22.5" x14ac:dyDescent="0.2">
      <c r="A867" s="13" t="s">
        <v>1333</v>
      </c>
      <c r="B867" s="11" t="s">
        <v>1390</v>
      </c>
      <c r="C867" s="19">
        <v>30000</v>
      </c>
      <c r="D867" s="19">
        <v>30000</v>
      </c>
      <c r="E867" s="27">
        <f t="shared" si="15"/>
        <v>100</v>
      </c>
      <c r="F867" s="6"/>
    </row>
    <row r="868" spans="1:6" ht="22.5" x14ac:dyDescent="0.2">
      <c r="A868" s="13" t="s">
        <v>1334</v>
      </c>
      <c r="B868" s="11" t="s">
        <v>1391</v>
      </c>
      <c r="C868" s="19">
        <v>-38000</v>
      </c>
      <c r="D868" s="19">
        <v>-38000</v>
      </c>
      <c r="E868" s="27">
        <f t="shared" si="15"/>
        <v>100</v>
      </c>
    </row>
    <row r="869" spans="1:6" ht="22.5" x14ac:dyDescent="0.2">
      <c r="A869" s="13" t="s">
        <v>1618</v>
      </c>
      <c r="B869" s="11" t="s">
        <v>1623</v>
      </c>
      <c r="C869" s="19">
        <v>-3500</v>
      </c>
      <c r="D869" s="19">
        <v>0</v>
      </c>
      <c r="E869" s="27">
        <f t="shared" si="15"/>
        <v>0</v>
      </c>
    </row>
    <row r="870" spans="1:6" ht="22.5" x14ac:dyDescent="0.2">
      <c r="A870" s="13" t="s">
        <v>1335</v>
      </c>
      <c r="B870" s="11" t="s">
        <v>1392</v>
      </c>
      <c r="C870" s="19">
        <v>-835580.55299999996</v>
      </c>
      <c r="D870" s="19">
        <v>0</v>
      </c>
      <c r="E870" s="27">
        <f t="shared" si="15"/>
        <v>0</v>
      </c>
    </row>
    <row r="871" spans="1:6" ht="22.5" x14ac:dyDescent="0.2">
      <c r="A871" s="13" t="s">
        <v>1336</v>
      </c>
      <c r="B871" s="11" t="s">
        <v>1393</v>
      </c>
      <c r="C871" s="19">
        <v>-835580.55299999996</v>
      </c>
      <c r="D871" s="19">
        <v>0</v>
      </c>
      <c r="E871" s="27">
        <f t="shared" si="15"/>
        <v>0</v>
      </c>
    </row>
    <row r="872" spans="1:6" ht="22.5" x14ac:dyDescent="0.2">
      <c r="A872" s="13" t="s">
        <v>1337</v>
      </c>
      <c r="B872" s="11" t="s">
        <v>1394</v>
      </c>
      <c r="C872" s="19">
        <v>11944028.1</v>
      </c>
      <c r="D872" s="19">
        <v>0</v>
      </c>
      <c r="E872" s="27">
        <f t="shared" si="15"/>
        <v>0</v>
      </c>
      <c r="F872" s="6"/>
    </row>
    <row r="873" spans="1:6" ht="22.5" x14ac:dyDescent="0.2">
      <c r="A873" s="13" t="s">
        <v>1338</v>
      </c>
      <c r="B873" s="11" t="s">
        <v>1395</v>
      </c>
      <c r="C873" s="19">
        <v>-12779608.653000001</v>
      </c>
      <c r="D873" s="19">
        <v>0</v>
      </c>
      <c r="E873" s="27">
        <f t="shared" si="15"/>
        <v>0</v>
      </c>
    </row>
    <row r="874" spans="1:6" ht="33.75" x14ac:dyDescent="0.2">
      <c r="A874" s="13" t="s">
        <v>1339</v>
      </c>
      <c r="B874" s="11" t="s">
        <v>1396</v>
      </c>
      <c r="C874" s="19">
        <v>11520000</v>
      </c>
      <c r="D874" s="19">
        <v>0</v>
      </c>
      <c r="E874" s="27">
        <f t="shared" si="15"/>
        <v>0</v>
      </c>
    </row>
    <row r="875" spans="1:6" ht="33.75" x14ac:dyDescent="0.2">
      <c r="A875" s="13" t="s">
        <v>1340</v>
      </c>
      <c r="B875" s="11" t="s">
        <v>1397</v>
      </c>
      <c r="C875" s="19">
        <v>-12322434</v>
      </c>
      <c r="D875" s="19">
        <v>0</v>
      </c>
      <c r="E875" s="27">
        <f t="shared" si="15"/>
        <v>0</v>
      </c>
    </row>
    <row r="876" spans="1:6" ht="22.5" x14ac:dyDescent="0.2">
      <c r="A876" s="13" t="s">
        <v>1341</v>
      </c>
      <c r="B876" s="11" t="s">
        <v>1398</v>
      </c>
      <c r="C876" s="19">
        <v>388257.2</v>
      </c>
      <c r="D876" s="19">
        <v>0</v>
      </c>
      <c r="E876" s="27">
        <f t="shared" si="15"/>
        <v>0</v>
      </c>
    </row>
    <row r="877" spans="1:6" ht="22.5" x14ac:dyDescent="0.2">
      <c r="A877" s="13" t="s">
        <v>1342</v>
      </c>
      <c r="B877" s="11" t="s">
        <v>1399</v>
      </c>
      <c r="C877" s="19">
        <v>-430196.533</v>
      </c>
      <c r="D877" s="19">
        <v>0</v>
      </c>
      <c r="E877" s="27">
        <f t="shared" si="15"/>
        <v>0</v>
      </c>
      <c r="F877" s="6"/>
    </row>
    <row r="878" spans="1:6" ht="33.75" x14ac:dyDescent="0.2">
      <c r="A878" s="13" t="s">
        <v>1343</v>
      </c>
      <c r="B878" s="11" t="s">
        <v>1400</v>
      </c>
      <c r="C878" s="19">
        <v>29870.9</v>
      </c>
      <c r="D878" s="19">
        <v>0</v>
      </c>
      <c r="E878" s="27">
        <f t="shared" si="15"/>
        <v>0</v>
      </c>
    </row>
    <row r="879" spans="1:6" ht="33.75" x14ac:dyDescent="0.2">
      <c r="A879" s="13" t="s">
        <v>1344</v>
      </c>
      <c r="B879" s="11" t="s">
        <v>1401</v>
      </c>
      <c r="C879" s="19">
        <v>-7500</v>
      </c>
      <c r="D879" s="19">
        <v>0</v>
      </c>
      <c r="E879" s="27">
        <f t="shared" si="15"/>
        <v>0</v>
      </c>
    </row>
    <row r="880" spans="1:6" ht="22.5" x14ac:dyDescent="0.2">
      <c r="A880" s="13" t="s">
        <v>1345</v>
      </c>
      <c r="B880" s="11" t="s">
        <v>1402</v>
      </c>
      <c r="C880" s="19">
        <v>-4532.12</v>
      </c>
      <c r="D880" s="19">
        <v>0</v>
      </c>
      <c r="E880" s="27">
        <f t="shared" si="15"/>
        <v>0</v>
      </c>
    </row>
    <row r="881" spans="1:6" ht="22.5" x14ac:dyDescent="0.2">
      <c r="A881" s="13" t="s">
        <v>1346</v>
      </c>
      <c r="B881" s="11" t="s">
        <v>1403</v>
      </c>
      <c r="C881" s="19">
        <v>-2111</v>
      </c>
      <c r="D881" s="19">
        <v>0</v>
      </c>
      <c r="E881" s="27">
        <f t="shared" si="15"/>
        <v>0</v>
      </c>
    </row>
    <row r="882" spans="1:6" ht="33.75" x14ac:dyDescent="0.2">
      <c r="A882" s="13" t="s">
        <v>1619</v>
      </c>
      <c r="B882" s="11" t="s">
        <v>1624</v>
      </c>
      <c r="C882" s="19">
        <v>5900</v>
      </c>
      <c r="D882" s="19">
        <v>0</v>
      </c>
      <c r="E882" s="27">
        <f t="shared" si="15"/>
        <v>0</v>
      </c>
      <c r="F882" s="6"/>
    </row>
    <row r="883" spans="1:6" ht="33.75" x14ac:dyDescent="0.2">
      <c r="A883" s="13" t="s">
        <v>1347</v>
      </c>
      <c r="B883" s="11" t="s">
        <v>1404</v>
      </c>
      <c r="C883" s="19">
        <v>-12835</v>
      </c>
      <c r="D883" s="19">
        <v>0</v>
      </c>
      <c r="E883" s="27">
        <f t="shared" si="15"/>
        <v>0</v>
      </c>
    </row>
    <row r="884" spans="1:6" x14ac:dyDescent="0.2">
      <c r="A884" s="13" t="s">
        <v>1348</v>
      </c>
      <c r="B884" s="11" t="s">
        <v>1405</v>
      </c>
      <c r="C884" s="19">
        <v>-2392188.9</v>
      </c>
      <c r="D884" s="19">
        <v>2624306.6140000001</v>
      </c>
      <c r="E884" s="27">
        <v>0</v>
      </c>
    </row>
    <row r="885" spans="1:6" ht="22.5" x14ac:dyDescent="0.2">
      <c r="A885" s="13" t="s">
        <v>1620</v>
      </c>
      <c r="B885" s="11" t="s">
        <v>1625</v>
      </c>
      <c r="C885" s="19">
        <v>30000</v>
      </c>
      <c r="D885" s="19">
        <v>0</v>
      </c>
      <c r="E885" s="27">
        <f t="shared" si="15"/>
        <v>0</v>
      </c>
    </row>
    <row r="886" spans="1:6" ht="22.5" x14ac:dyDescent="0.2">
      <c r="A886" s="13" t="s">
        <v>1621</v>
      </c>
      <c r="B886" s="11" t="s">
        <v>1626</v>
      </c>
      <c r="C886" s="19">
        <v>30000</v>
      </c>
      <c r="D886" s="19">
        <v>0</v>
      </c>
      <c r="E886" s="27">
        <f t="shared" si="15"/>
        <v>0</v>
      </c>
    </row>
    <row r="887" spans="1:6" ht="22.5" x14ac:dyDescent="0.2">
      <c r="A887" s="13" t="s">
        <v>1622</v>
      </c>
      <c r="B887" s="11" t="s">
        <v>1627</v>
      </c>
      <c r="C887" s="19">
        <v>30000</v>
      </c>
      <c r="D887" s="19">
        <v>0</v>
      </c>
      <c r="E887" s="27">
        <f t="shared" si="15"/>
        <v>0</v>
      </c>
      <c r="F887" s="6"/>
    </row>
    <row r="888" spans="1:6" ht="22.5" x14ac:dyDescent="0.2">
      <c r="A888" s="13" t="s">
        <v>1349</v>
      </c>
      <c r="B888" s="11" t="s">
        <v>1406</v>
      </c>
      <c r="C888" s="19">
        <v>-22188.9</v>
      </c>
      <c r="D888" s="19">
        <v>6.6139999999999999</v>
      </c>
      <c r="E888" s="27">
        <v>0</v>
      </c>
    </row>
    <row r="889" spans="1:6" ht="22.5" x14ac:dyDescent="0.2">
      <c r="A889" s="13" t="s">
        <v>1350</v>
      </c>
      <c r="B889" s="11" t="s">
        <v>1407</v>
      </c>
      <c r="C889" s="19">
        <v>-231000</v>
      </c>
      <c r="D889" s="19">
        <v>0</v>
      </c>
      <c r="E889" s="27">
        <f t="shared" si="15"/>
        <v>0</v>
      </c>
    </row>
    <row r="890" spans="1:6" ht="22.5" x14ac:dyDescent="0.2">
      <c r="A890" s="13" t="s">
        <v>1351</v>
      </c>
      <c r="B890" s="11" t="s">
        <v>1408</v>
      </c>
      <c r="C890" s="19">
        <v>208811.1</v>
      </c>
      <c r="D890" s="19">
        <v>6.6139999999999999</v>
      </c>
      <c r="E890" s="27">
        <v>0</v>
      </c>
    </row>
    <row r="891" spans="1:6" ht="22.5" x14ac:dyDescent="0.2">
      <c r="A891" s="13" t="s">
        <v>1352</v>
      </c>
      <c r="B891" s="11" t="s">
        <v>1409</v>
      </c>
      <c r="C891" s="19">
        <v>8.4</v>
      </c>
      <c r="D891" s="19">
        <v>6.6139999999999999</v>
      </c>
      <c r="E891" s="27">
        <f t="shared" si="15"/>
        <v>78.738095238095227</v>
      </c>
    </row>
    <row r="892" spans="1:6" ht="22.5" x14ac:dyDescent="0.2">
      <c r="A892" s="13" t="s">
        <v>1353</v>
      </c>
      <c r="B892" s="11" t="s">
        <v>1410</v>
      </c>
      <c r="C892" s="19">
        <v>8.4</v>
      </c>
      <c r="D892" s="19">
        <v>6.6139999999999999</v>
      </c>
      <c r="E892" s="27">
        <f t="shared" si="15"/>
        <v>78.738095238095227</v>
      </c>
      <c r="F892" s="6"/>
    </row>
    <row r="893" spans="1:6" ht="22.5" x14ac:dyDescent="0.2">
      <c r="A893" s="13" t="s">
        <v>1354</v>
      </c>
      <c r="B893" s="11" t="s">
        <v>1411</v>
      </c>
      <c r="C893" s="19">
        <v>-231000</v>
      </c>
      <c r="D893" s="19">
        <v>0</v>
      </c>
      <c r="E893" s="27">
        <f t="shared" si="15"/>
        <v>0</v>
      </c>
    </row>
    <row r="894" spans="1:6" ht="22.5" x14ac:dyDescent="0.2">
      <c r="A894" s="13" t="s">
        <v>1355</v>
      </c>
      <c r="B894" s="11" t="s">
        <v>1412</v>
      </c>
      <c r="C894" s="19">
        <v>208802.7</v>
      </c>
      <c r="D894" s="19">
        <v>0</v>
      </c>
      <c r="E894" s="27">
        <f t="shared" si="15"/>
        <v>0</v>
      </c>
    </row>
    <row r="895" spans="1:6" ht="33.75" x14ac:dyDescent="0.2">
      <c r="A895" s="13" t="s">
        <v>1356</v>
      </c>
      <c r="B895" s="11" t="s">
        <v>1413</v>
      </c>
      <c r="C895" s="19">
        <v>-220000</v>
      </c>
      <c r="D895" s="19">
        <v>0</v>
      </c>
      <c r="E895" s="27">
        <f t="shared" si="15"/>
        <v>0</v>
      </c>
    </row>
    <row r="896" spans="1:6" ht="33.75" x14ac:dyDescent="0.2">
      <c r="A896" s="13" t="s">
        <v>1357</v>
      </c>
      <c r="B896" s="11" t="s">
        <v>1414</v>
      </c>
      <c r="C896" s="19">
        <v>196511.3</v>
      </c>
      <c r="D896" s="19">
        <v>0</v>
      </c>
      <c r="E896" s="27">
        <f t="shared" si="15"/>
        <v>0</v>
      </c>
    </row>
    <row r="897" spans="1:6" ht="33.75" x14ac:dyDescent="0.2">
      <c r="A897" s="13" t="s">
        <v>1358</v>
      </c>
      <c r="B897" s="11" t="s">
        <v>1415</v>
      </c>
      <c r="C897" s="19">
        <v>-11000</v>
      </c>
      <c r="D897" s="19">
        <v>0</v>
      </c>
      <c r="E897" s="27">
        <f t="shared" si="15"/>
        <v>0</v>
      </c>
      <c r="F897" s="6"/>
    </row>
    <row r="898" spans="1:6" ht="33.75" x14ac:dyDescent="0.2">
      <c r="A898" s="13" t="s">
        <v>1359</v>
      </c>
      <c r="B898" s="11" t="s">
        <v>1416</v>
      </c>
      <c r="C898" s="19">
        <v>12291.4</v>
      </c>
      <c r="D898" s="19">
        <v>0</v>
      </c>
      <c r="E898" s="27">
        <f t="shared" si="15"/>
        <v>0</v>
      </c>
    </row>
    <row r="899" spans="1:6" x14ac:dyDescent="0.2">
      <c r="A899" s="13" t="s">
        <v>1360</v>
      </c>
      <c r="B899" s="11" t="s">
        <v>1417</v>
      </c>
      <c r="C899" s="19">
        <v>-2400000</v>
      </c>
      <c r="D899" s="19">
        <v>2624300</v>
      </c>
      <c r="E899" s="27">
        <v>0</v>
      </c>
    </row>
    <row r="900" spans="1:6" ht="45" x14ac:dyDescent="0.2">
      <c r="A900" s="13" t="s">
        <v>1361</v>
      </c>
      <c r="B900" s="11" t="s">
        <v>1418</v>
      </c>
      <c r="C900" s="19">
        <v>-2400000</v>
      </c>
      <c r="D900" s="19">
        <v>2624300</v>
      </c>
      <c r="E900" s="27">
        <v>0</v>
      </c>
    </row>
    <row r="901" spans="1:6" ht="112.5" x14ac:dyDescent="0.2">
      <c r="A901" s="13" t="s">
        <v>1362</v>
      </c>
      <c r="B901" s="11" t="s">
        <v>1419</v>
      </c>
      <c r="C901" s="19">
        <v>-2400000</v>
      </c>
      <c r="D901" s="19">
        <v>2624300</v>
      </c>
      <c r="E901" s="27">
        <v>0</v>
      </c>
    </row>
    <row r="902" spans="1:6" x14ac:dyDescent="0.2">
      <c r="A902" s="38" t="s">
        <v>1363</v>
      </c>
      <c r="B902" s="15" t="s">
        <v>1383</v>
      </c>
      <c r="C902" s="21">
        <f>C903</f>
        <v>12064615.529599994</v>
      </c>
      <c r="D902" s="21">
        <v>-9145479.7390599996</v>
      </c>
      <c r="E902" s="20">
        <v>0</v>
      </c>
      <c r="F902" s="6"/>
    </row>
    <row r="903" spans="1:6" x14ac:dyDescent="0.2">
      <c r="A903" s="13" t="s">
        <v>1364</v>
      </c>
      <c r="B903" s="11" t="s">
        <v>1420</v>
      </c>
      <c r="C903" s="19">
        <f>C904+C913</f>
        <v>12064615.529599994</v>
      </c>
      <c r="D903" s="19">
        <v>-9145479.7390599996</v>
      </c>
      <c r="E903" s="27">
        <v>0</v>
      </c>
    </row>
    <row r="904" spans="1:6" x14ac:dyDescent="0.2">
      <c r="A904" s="13" t="s">
        <v>1365</v>
      </c>
      <c r="B904" s="11" t="s">
        <v>1421</v>
      </c>
      <c r="C904" s="19">
        <f>-(C7+C863+C865+C867+C874+C876+C878+C882+C887+C892+C896+C899+C898)</f>
        <v>-116775783.48316002</v>
      </c>
      <c r="D904" s="19">
        <v>-41583286.862719998</v>
      </c>
      <c r="E904" s="27">
        <f t="shared" si="15"/>
        <v>35.609512197121447</v>
      </c>
    </row>
    <row r="905" spans="1:6" x14ac:dyDescent="0.2">
      <c r="A905" s="13" t="s">
        <v>1366</v>
      </c>
      <c r="B905" s="11" t="s">
        <v>1422</v>
      </c>
      <c r="C905" s="19">
        <f>C904</f>
        <v>-116775783.48316002</v>
      </c>
      <c r="D905" s="19">
        <v>-41583286.862719998</v>
      </c>
      <c r="E905" s="27">
        <f t="shared" si="15"/>
        <v>35.609512197121447</v>
      </c>
    </row>
    <row r="906" spans="1:6" x14ac:dyDescent="0.2">
      <c r="A906" s="13" t="s">
        <v>1367</v>
      </c>
      <c r="B906" s="11" t="s">
        <v>1423</v>
      </c>
      <c r="C906" s="19">
        <f>C904</f>
        <v>-116775783.48316002</v>
      </c>
      <c r="D906" s="19">
        <v>-41583286.862719998</v>
      </c>
      <c r="E906" s="27">
        <f t="shared" si="15"/>
        <v>35.609512197121447</v>
      </c>
    </row>
    <row r="907" spans="1:6" ht="22.5" x14ac:dyDescent="0.2">
      <c r="A907" s="13" t="s">
        <v>1368</v>
      </c>
      <c r="B907" s="11" t="s">
        <v>1424</v>
      </c>
      <c r="C907" s="19">
        <f>C904-C908-C909-C910-C911-C912</f>
        <v>-99164812.638440028</v>
      </c>
      <c r="D907" s="19">
        <v>-36464128.901650004</v>
      </c>
      <c r="E907" s="27">
        <f t="shared" si="15"/>
        <v>36.771237631033586</v>
      </c>
      <c r="F907" s="6"/>
    </row>
    <row r="908" spans="1:6" ht="22.5" x14ac:dyDescent="0.2">
      <c r="A908" s="13" t="s">
        <v>1369</v>
      </c>
      <c r="B908" s="11" t="s">
        <v>1425</v>
      </c>
      <c r="C908" s="19">
        <v>-10147807.64566</v>
      </c>
      <c r="D908" s="19">
        <v>-2662066.9415000002</v>
      </c>
      <c r="E908" s="27">
        <f t="shared" si="15"/>
        <v>26.232926701547299</v>
      </c>
    </row>
    <row r="909" spans="1:6" ht="22.5" x14ac:dyDescent="0.2">
      <c r="A909" s="13" t="s">
        <v>1370</v>
      </c>
      <c r="B909" s="11" t="s">
        <v>1426</v>
      </c>
      <c r="C909" s="19">
        <v>-3710670.0450599999</v>
      </c>
      <c r="D909" s="19">
        <v>-1251392.04785</v>
      </c>
      <c r="E909" s="27">
        <f t="shared" si="15"/>
        <v>33.724153122047952</v>
      </c>
    </row>
    <row r="910" spans="1:6" ht="22.5" x14ac:dyDescent="0.2">
      <c r="A910" s="13" t="s">
        <v>1371</v>
      </c>
      <c r="B910" s="11" t="s">
        <v>1427</v>
      </c>
      <c r="C910" s="19">
        <v>-1195112.0973599998</v>
      </c>
      <c r="D910" s="19">
        <v>-376046.3419</v>
      </c>
      <c r="E910" s="27">
        <f t="shared" si="15"/>
        <v>31.465361511333175</v>
      </c>
    </row>
    <row r="911" spans="1:6" ht="22.5" x14ac:dyDescent="0.2">
      <c r="A911" s="13" t="s">
        <v>1372</v>
      </c>
      <c r="B911" s="11" t="s">
        <v>1428</v>
      </c>
      <c r="C911" s="19">
        <v>-808165.68139000004</v>
      </c>
      <c r="D911" s="19">
        <v>-268348.53710000002</v>
      </c>
      <c r="E911" s="27">
        <f t="shared" si="15"/>
        <v>33.204643958458554</v>
      </c>
      <c r="F911" s="6"/>
    </row>
    <row r="912" spans="1:6" ht="22.5" x14ac:dyDescent="0.2">
      <c r="A912" s="13" t="s">
        <v>1373</v>
      </c>
      <c r="B912" s="11" t="s">
        <v>1429</v>
      </c>
      <c r="C912" s="19">
        <v>-1749215.37525</v>
      </c>
      <c r="D912" s="19">
        <v>-561304.09272000007</v>
      </c>
      <c r="E912" s="27">
        <f t="shared" si="15"/>
        <v>32.088906870017524</v>
      </c>
    </row>
    <row r="913" spans="1:6" x14ac:dyDescent="0.2">
      <c r="A913" s="13" t="s">
        <v>1374</v>
      </c>
      <c r="B913" s="11" t="s">
        <v>1430</v>
      </c>
      <c r="C913" s="19">
        <f>C779-C864-C866-C868-C869-C875-C877-C879-C880-C881-C883-C895-C897</f>
        <v>128840399.01276001</v>
      </c>
      <c r="D913" s="19">
        <v>32437807.123659998</v>
      </c>
      <c r="E913" s="27">
        <f t="shared" si="15"/>
        <v>25.176736002228182</v>
      </c>
    </row>
    <row r="914" spans="1:6" x14ac:dyDescent="0.2">
      <c r="A914" s="13" t="s">
        <v>1375</v>
      </c>
      <c r="B914" s="11" t="s">
        <v>1431</v>
      </c>
      <c r="C914" s="19">
        <f>C913</f>
        <v>128840399.01276001</v>
      </c>
      <c r="D914" s="19">
        <v>32437807.123659998</v>
      </c>
      <c r="E914" s="27">
        <f t="shared" si="15"/>
        <v>25.176736002228182</v>
      </c>
    </row>
    <row r="915" spans="1:6" x14ac:dyDescent="0.2">
      <c r="A915" s="13" t="s">
        <v>1376</v>
      </c>
      <c r="B915" s="11" t="s">
        <v>1432</v>
      </c>
      <c r="C915" s="19">
        <f>C913</f>
        <v>128840399.01276001</v>
      </c>
      <c r="D915" s="19">
        <v>32437807.123659998</v>
      </c>
      <c r="E915" s="27">
        <f t="shared" si="15"/>
        <v>25.176736002228182</v>
      </c>
      <c r="F915" s="6"/>
    </row>
    <row r="916" spans="1:6" ht="22.5" x14ac:dyDescent="0.2">
      <c r="A916" s="13" t="s">
        <v>1377</v>
      </c>
      <c r="B916" s="11" t="s">
        <v>1433</v>
      </c>
      <c r="C916" s="19">
        <f>C913-C917-C918-C919-C920-C921</f>
        <v>88038507.929930016</v>
      </c>
      <c r="D916" s="19">
        <v>21899969.914509997</v>
      </c>
      <c r="E916" s="27">
        <f t="shared" si="15"/>
        <v>24.875444199872419</v>
      </c>
    </row>
    <row r="917" spans="1:6" ht="22.5" x14ac:dyDescent="0.2">
      <c r="A917" s="13" t="s">
        <v>1378</v>
      </c>
      <c r="B917" s="11" t="s">
        <v>1434</v>
      </c>
      <c r="C917" s="19">
        <v>21518699.435369998</v>
      </c>
      <c r="D917" s="19">
        <v>5563700.9501299998</v>
      </c>
      <c r="E917" s="27">
        <f t="shared" si="15"/>
        <v>25.855191513038278</v>
      </c>
    </row>
    <row r="918" spans="1:6" ht="22.5" x14ac:dyDescent="0.2">
      <c r="A918" s="13" t="s">
        <v>1379</v>
      </c>
      <c r="B918" s="11" t="s">
        <v>1435</v>
      </c>
      <c r="C918" s="19">
        <v>11232324.832180001</v>
      </c>
      <c r="D918" s="19">
        <v>3008501.3418100001</v>
      </c>
      <c r="E918" s="27">
        <f t="shared" si="15"/>
        <v>26.784315684948918</v>
      </c>
    </row>
    <row r="919" spans="1:6" ht="22.5" x14ac:dyDescent="0.2">
      <c r="A919" s="13" t="s">
        <v>1380</v>
      </c>
      <c r="B919" s="11" t="s">
        <v>1436</v>
      </c>
      <c r="C919" s="19">
        <v>2071989.1895299999</v>
      </c>
      <c r="D919" s="19">
        <v>385239.18050999998</v>
      </c>
      <c r="E919" s="27">
        <f t="shared" ref="E919:E921" si="16">D919/C919*100</f>
        <v>18.592721547808161</v>
      </c>
    </row>
    <row r="920" spans="1:6" ht="22.5" x14ac:dyDescent="0.2">
      <c r="A920" s="13" t="s">
        <v>1381</v>
      </c>
      <c r="B920" s="11" t="s">
        <v>1437</v>
      </c>
      <c r="C920" s="19">
        <v>721373.39754999999</v>
      </c>
      <c r="D920" s="19">
        <v>202479.28654</v>
      </c>
      <c r="E920" s="27">
        <f t="shared" si="16"/>
        <v>28.068582405128922</v>
      </c>
    </row>
    <row r="921" spans="1:6" ht="22.5" x14ac:dyDescent="0.2">
      <c r="A921" s="13" t="s">
        <v>1382</v>
      </c>
      <c r="B921" s="11" t="s">
        <v>1438</v>
      </c>
      <c r="C921" s="19">
        <v>5257504.2281999998</v>
      </c>
      <c r="D921" s="19">
        <v>1377916.45016</v>
      </c>
      <c r="E921" s="27">
        <f t="shared" si="16"/>
        <v>26.208565706313358</v>
      </c>
    </row>
    <row r="922" spans="1:6" x14ac:dyDescent="0.2">
      <c r="A922" s="30"/>
      <c r="B922" s="31"/>
      <c r="C922" s="32"/>
      <c r="D922" s="32"/>
      <c r="E922" s="22">
        <v>0</v>
      </c>
    </row>
    <row r="923" spans="1:6" ht="24" customHeight="1" x14ac:dyDescent="0.2">
      <c r="A923" s="41" t="s">
        <v>1171</v>
      </c>
      <c r="B923" s="41"/>
      <c r="C923" s="22"/>
      <c r="D923" s="22"/>
      <c r="E923" s="22" t="s">
        <v>1172</v>
      </c>
    </row>
    <row r="924" spans="1:6" x14ac:dyDescent="0.2">
      <c r="A924" s="22"/>
      <c r="B924" s="22"/>
      <c r="C924" s="23"/>
      <c r="D924" s="23"/>
      <c r="E924" s="6"/>
    </row>
    <row r="925" spans="1:6" x14ac:dyDescent="0.2">
      <c r="E925" s="2">
        <v>0</v>
      </c>
    </row>
  </sheetData>
  <autoFilter ref="A6:H923"/>
  <mergeCells count="5">
    <mergeCell ref="A923:B923"/>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01.05.2022</vt:lpstr>
      <vt:lpstr>'01.05.2022'!Заголовки_для_печати</vt:lpstr>
      <vt:lpstr>'01.05.2022'!Область_печати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2022-05-20T08:08:40Z</cp:lastPrinted>
  <dcterms:created xsi:type="dcterms:W3CDTF">1999-06-18T11:49:53Z</dcterms:created>
  <dcterms:modified xsi:type="dcterms:W3CDTF">2022-05-20T08:09:20Z</dcterms:modified>
</cp:coreProperties>
</file>