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3.2021\"/>
    </mc:Choice>
  </mc:AlternateContent>
  <bookViews>
    <workbookView xWindow="0" yWindow="825" windowWidth="11805" windowHeight="5685"/>
  </bookViews>
  <sheets>
    <sheet name="01.03.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'01.03.2021'!$A$6:$H$856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'01.03.2021'!$3:$6</definedName>
    <definedName name="_xlnm.Print_Area" localSheetId="0">'01.03.2021'!$A$1:$E$858</definedName>
  </definedNames>
  <calcPr calcId="162913"/>
</workbook>
</file>

<file path=xl/calcChain.xml><?xml version="1.0" encoding="utf-8"?>
<calcChain xmlns="http://schemas.openxmlformats.org/spreadsheetml/2006/main">
  <c r="C848" i="14" l="1"/>
  <c r="C849" i="14" s="1"/>
  <c r="E849" i="14" s="1"/>
  <c r="C616" i="14"/>
  <c r="E616" i="14" s="1"/>
  <c r="C615" i="14"/>
  <c r="E615" i="14" s="1"/>
  <c r="E812" i="14"/>
  <c r="E811" i="14"/>
  <c r="E810" i="14"/>
  <c r="E809" i="14"/>
  <c r="E808" i="14"/>
  <c r="E807" i="14"/>
  <c r="E806" i="14"/>
  <c r="E805" i="14"/>
  <c r="E804" i="14"/>
  <c r="E803" i="14"/>
  <c r="E802" i="14"/>
  <c r="E801" i="14"/>
  <c r="E800" i="14"/>
  <c r="E799" i="14"/>
  <c r="E798" i="14"/>
  <c r="E793" i="14"/>
  <c r="E792" i="14"/>
  <c r="E790" i="14"/>
  <c r="E789" i="14"/>
  <c r="E788" i="14"/>
  <c r="E787" i="14"/>
  <c r="E786" i="14"/>
  <c r="E785" i="14"/>
  <c r="E784" i="14"/>
  <c r="E783" i="14"/>
  <c r="E782" i="14"/>
  <c r="E781" i="14"/>
  <c r="E780" i="14"/>
  <c r="E779" i="14"/>
  <c r="E778" i="14"/>
  <c r="E777" i="14"/>
  <c r="E776" i="14"/>
  <c r="E775" i="14"/>
  <c r="E774" i="14"/>
  <c r="E773" i="14"/>
  <c r="E772" i="14"/>
  <c r="E771" i="14"/>
  <c r="E770" i="14"/>
  <c r="E769" i="14"/>
  <c r="E768" i="14"/>
  <c r="E767" i="14"/>
  <c r="E766" i="14"/>
  <c r="E765" i="14"/>
  <c r="E750" i="14"/>
  <c r="E749" i="14"/>
  <c r="E748" i="14"/>
  <c r="E747" i="14"/>
  <c r="E746" i="14"/>
  <c r="E745" i="14"/>
  <c r="E744" i="14"/>
  <c r="E743" i="14"/>
  <c r="E742" i="14"/>
  <c r="E741" i="14"/>
  <c r="E740" i="14"/>
  <c r="E739" i="14"/>
  <c r="E738" i="14"/>
  <c r="E737" i="14"/>
  <c r="E736" i="14"/>
  <c r="E286" i="14"/>
  <c r="E285" i="14"/>
  <c r="E284" i="14"/>
  <c r="E282" i="14"/>
  <c r="E280" i="14"/>
  <c r="E278" i="14"/>
  <c r="E276" i="14"/>
  <c r="E273" i="14"/>
  <c r="E268" i="14"/>
  <c r="E267" i="14"/>
  <c r="E266" i="14"/>
  <c r="E265" i="14"/>
  <c r="E264" i="14"/>
  <c r="E263" i="14"/>
  <c r="E262" i="14"/>
  <c r="E261" i="14"/>
  <c r="E260"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3" i="14"/>
  <c r="E212" i="14"/>
  <c r="E211" i="14"/>
  <c r="E210" i="14"/>
  <c r="E209" i="14"/>
  <c r="E208" i="14"/>
  <c r="E207" i="14"/>
  <c r="E206" i="14"/>
  <c r="E205" i="14"/>
  <c r="E203" i="14"/>
  <c r="E202" i="14"/>
  <c r="E201" i="14"/>
  <c r="E200" i="14"/>
  <c r="E199" i="14"/>
  <c r="E198" i="14"/>
  <c r="E197" i="14"/>
  <c r="E196" i="14"/>
  <c r="E195" i="14"/>
  <c r="E194" i="14"/>
  <c r="E193" i="14"/>
  <c r="E192" i="14"/>
  <c r="E190" i="14"/>
  <c r="E189" i="14"/>
  <c r="E188" i="14"/>
  <c r="E187" i="14"/>
  <c r="E186"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8" i="14"/>
  <c r="E157" i="14"/>
  <c r="E156" i="14"/>
  <c r="E155" i="14"/>
  <c r="E154" i="14"/>
  <c r="E153" i="14"/>
  <c r="E152" i="14"/>
  <c r="E151" i="14"/>
  <c r="E150" i="14"/>
  <c r="E149" i="14"/>
  <c r="E148" i="14"/>
  <c r="E58" i="14"/>
  <c r="E57" i="14"/>
  <c r="E56" i="14"/>
  <c r="E55" i="14"/>
  <c r="E54" i="14"/>
  <c r="E53" i="14"/>
  <c r="E52" i="14"/>
  <c r="E51" i="14"/>
  <c r="E50" i="14"/>
  <c r="E49" i="14"/>
  <c r="E48" i="14"/>
  <c r="E47" i="14"/>
  <c r="E46" i="14"/>
  <c r="E45" i="14"/>
  <c r="E44" i="14"/>
  <c r="E43" i="14"/>
  <c r="E42" i="14"/>
  <c r="E41" i="14"/>
  <c r="E40" i="14"/>
  <c r="E39" i="14"/>
  <c r="E38" i="14"/>
  <c r="E37" i="14"/>
  <c r="E36" i="14"/>
  <c r="E35" i="14"/>
  <c r="E11" i="14"/>
  <c r="E12" i="14"/>
  <c r="E13" i="14"/>
  <c r="E14" i="14"/>
  <c r="E15" i="14"/>
  <c r="E16" i="14"/>
  <c r="E17" i="14"/>
  <c r="E18" i="14"/>
  <c r="E19" i="14"/>
  <c r="E20" i="14"/>
  <c r="E21" i="14"/>
  <c r="E22" i="14"/>
  <c r="E23" i="14"/>
  <c r="E24" i="14"/>
  <c r="E25" i="14"/>
  <c r="E26" i="14"/>
  <c r="E27" i="14"/>
  <c r="E28" i="14"/>
  <c r="E29" i="14"/>
  <c r="E30" i="14"/>
  <c r="E31" i="14"/>
  <c r="E32" i="14"/>
  <c r="E33" i="14"/>
  <c r="E34" i="14"/>
  <c r="E60" i="14"/>
  <c r="E61" i="14"/>
  <c r="E62" i="14"/>
  <c r="E63"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8" i="14"/>
  <c r="E131" i="14"/>
  <c r="E133" i="14"/>
  <c r="E134" i="14"/>
  <c r="E137" i="14"/>
  <c r="E138" i="14"/>
  <c r="E139" i="14"/>
  <c r="E140" i="14"/>
  <c r="E141" i="14"/>
  <c r="E142" i="14"/>
  <c r="E143" i="14"/>
  <c r="E144" i="14"/>
  <c r="E145" i="14"/>
  <c r="E146" i="14"/>
  <c r="E147" i="14"/>
  <c r="E287" i="14"/>
  <c r="E288" i="14"/>
  <c r="E289" i="14"/>
  <c r="E290" i="14"/>
  <c r="E292" i="14"/>
  <c r="E294" i="14"/>
  <c r="E295" i="14"/>
  <c r="E296" i="14"/>
  <c r="E297" i="14"/>
  <c r="E298" i="14"/>
  <c r="E300" i="14"/>
  <c r="E301" i="14"/>
  <c r="E302"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9" i="14"/>
  <c r="E350" i="14"/>
  <c r="E351" i="14"/>
  <c r="E352" i="14"/>
  <c r="E353" i="14"/>
  <c r="E354" i="14"/>
  <c r="E355" i="14"/>
  <c r="E356" i="14"/>
  <c r="E357" i="14"/>
  <c r="E358" i="14"/>
  <c r="E359" i="14"/>
  <c r="E360" i="14"/>
  <c r="E361" i="14"/>
  <c r="E363" i="14"/>
  <c r="E364" i="14"/>
  <c r="E365" i="14"/>
  <c r="E366" i="14"/>
  <c r="E367" i="14"/>
  <c r="E368" i="14"/>
  <c r="E369" i="14"/>
  <c r="E370" i="14"/>
  <c r="E371" i="14"/>
  <c r="E372" i="14"/>
  <c r="E374" i="14"/>
  <c r="E376" i="14"/>
  <c r="E377" i="14"/>
  <c r="E378" i="14"/>
  <c r="E379" i="14"/>
  <c r="E380" i="14"/>
  <c r="E381" i="14"/>
  <c r="E382" i="14"/>
  <c r="E384" i="14"/>
  <c r="E385" i="14"/>
  <c r="E386" i="14"/>
  <c r="E387" i="14"/>
  <c r="E388" i="14"/>
  <c r="E389" i="14"/>
  <c r="E390" i="14"/>
  <c r="E391" i="14"/>
  <c r="E392" i="14"/>
  <c r="E393" i="14"/>
  <c r="E397" i="14"/>
  <c r="E400" i="14"/>
  <c r="E401" i="14"/>
  <c r="E403" i="14"/>
  <c r="E405" i="14"/>
  <c r="E407" i="14"/>
  <c r="E409" i="14"/>
  <c r="E410" i="14"/>
  <c r="E411" i="14"/>
  <c r="E412" i="14"/>
  <c r="E413" i="14"/>
  <c r="E414" i="14"/>
  <c r="E415" i="14"/>
  <c r="E423" i="14"/>
  <c r="E425" i="14"/>
  <c r="E426" i="14"/>
  <c r="E428" i="14"/>
  <c r="E429" i="14"/>
  <c r="E430" i="14"/>
  <c r="E431" i="14"/>
  <c r="E432" i="14"/>
  <c r="E433"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3" i="14"/>
  <c r="E614" i="14"/>
  <c r="E617" i="14"/>
  <c r="E618" i="14"/>
  <c r="E619" i="14"/>
  <c r="E620" i="14"/>
  <c r="E621" i="14"/>
  <c r="E622" i="14"/>
  <c r="E624" i="14"/>
  <c r="E625" i="14"/>
  <c r="E626" i="14"/>
  <c r="E627" i="14"/>
  <c r="E628" i="14"/>
  <c r="E629" i="14"/>
  <c r="E630" i="14"/>
  <c r="E631" i="14"/>
  <c r="E632" i="14"/>
  <c r="E634" i="14"/>
  <c r="E635" i="14"/>
  <c r="E636" i="14"/>
  <c r="E637" i="14"/>
  <c r="E638" i="14"/>
  <c r="E639" i="14"/>
  <c r="E640" i="14"/>
  <c r="E641" i="14"/>
  <c r="E642" i="14"/>
  <c r="E643" i="14"/>
  <c r="E644" i="14"/>
  <c r="E645" i="14"/>
  <c r="E647" i="14"/>
  <c r="E648" i="14"/>
  <c r="E649" i="14"/>
  <c r="E650" i="14"/>
  <c r="E651" i="14"/>
  <c r="E652" i="14"/>
  <c r="E654" i="14"/>
  <c r="E655" i="14"/>
  <c r="E656" i="14"/>
  <c r="E657" i="14"/>
  <c r="E658" i="14"/>
  <c r="E659" i="14"/>
  <c r="E660" i="14"/>
  <c r="E661" i="14"/>
  <c r="E664" i="14"/>
  <c r="E665" i="14"/>
  <c r="E666" i="14"/>
  <c r="E667" i="14"/>
  <c r="E668" i="14"/>
  <c r="E669" i="14"/>
  <c r="E671" i="14"/>
  <c r="E672" i="14"/>
  <c r="E675" i="14"/>
  <c r="E676" i="14"/>
  <c r="E682" i="14"/>
  <c r="E689" i="14"/>
  <c r="E692" i="14"/>
  <c r="E715" i="14"/>
  <c r="E716" i="14"/>
  <c r="E717" i="14"/>
  <c r="E718" i="14"/>
  <c r="E719" i="14"/>
  <c r="E720" i="14"/>
  <c r="E721" i="14"/>
  <c r="E722" i="14"/>
  <c r="E723" i="14"/>
  <c r="E724" i="14"/>
  <c r="E725" i="14"/>
  <c r="E726" i="14"/>
  <c r="E727" i="14"/>
  <c r="E728" i="14"/>
  <c r="E729" i="14"/>
  <c r="E730" i="14"/>
  <c r="E731" i="14"/>
  <c r="E732" i="14"/>
  <c r="E733" i="14"/>
  <c r="E734" i="14"/>
  <c r="E735" i="14"/>
  <c r="E751" i="14"/>
  <c r="E752" i="14"/>
  <c r="E753" i="14"/>
  <c r="E754" i="14"/>
  <c r="E755" i="14"/>
  <c r="E756" i="14"/>
  <c r="E757" i="14"/>
  <c r="E758" i="14"/>
  <c r="E759" i="14"/>
  <c r="E760" i="14"/>
  <c r="E761" i="14"/>
  <c r="E762" i="14"/>
  <c r="E763" i="14"/>
  <c r="E764" i="14"/>
  <c r="E813" i="14"/>
  <c r="E814" i="14"/>
  <c r="E815" i="14"/>
  <c r="E816" i="14"/>
  <c r="E817" i="14"/>
  <c r="E818" i="14"/>
  <c r="E819" i="14"/>
  <c r="E820" i="14"/>
  <c r="E821" i="14"/>
  <c r="E824" i="14"/>
  <c r="E826" i="14"/>
  <c r="E827" i="14"/>
  <c r="E828" i="14"/>
  <c r="E829" i="14"/>
  <c r="E830" i="14"/>
  <c r="E831" i="14"/>
  <c r="E832" i="14"/>
  <c r="E833" i="14"/>
  <c r="E843" i="14"/>
  <c r="E844" i="14"/>
  <c r="E845" i="14"/>
  <c r="E846" i="14"/>
  <c r="E847" i="14"/>
  <c r="E848" i="14"/>
  <c r="E852" i="14"/>
  <c r="E853" i="14"/>
  <c r="E854" i="14"/>
  <c r="E855" i="14"/>
  <c r="E856" i="14"/>
  <c r="C850" i="14" l="1"/>
  <c r="C612" i="14"/>
  <c r="C435" i="14" s="1"/>
  <c r="E8" i="14"/>
  <c r="E9" i="14"/>
  <c r="E10" i="14"/>
  <c r="C851" i="14" l="1"/>
  <c r="E851" i="14" s="1"/>
  <c r="E850" i="14"/>
  <c r="E435" i="14"/>
  <c r="C434" i="14"/>
  <c r="G612" i="14"/>
  <c r="E612" i="14"/>
  <c r="E434" i="14" l="1"/>
  <c r="C7" i="14"/>
  <c r="C839" i="14" s="1"/>
  <c r="E839" i="14" l="1"/>
  <c r="C841" i="14"/>
  <c r="C840" i="14"/>
  <c r="E840" i="14" s="1"/>
  <c r="C838" i="14"/>
  <c r="C794" i="14"/>
  <c r="G7" i="14"/>
  <c r="E7" i="14"/>
  <c r="E841" i="14" l="1"/>
  <c r="C842" i="14"/>
  <c r="E842" i="14" s="1"/>
  <c r="C837" i="14"/>
  <c r="E838" i="14"/>
  <c r="E837" i="14" l="1"/>
  <c r="C795" i="14"/>
</calcChain>
</file>

<file path=xl/sharedStrings.xml><?xml version="1.0" encoding="utf-8"?>
<sst xmlns="http://schemas.openxmlformats.org/spreadsheetml/2006/main" count="1724" uniqueCount="1700">
  <si>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</si>
  <si>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</si>
  <si>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</si>
  <si>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</si>
  <si>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</si>
  <si>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</si>
  <si>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</si>
  <si>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</si>
  <si>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св.200</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</si>
  <si>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</si>
  <si>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</si>
  <si>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</si>
  <si>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</si>
  <si>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</si>
  <si>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</si>
  <si>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</si>
  <si>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</si>
  <si>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</si>
  <si>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</si>
  <si>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</si>
  <si>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</si>
  <si>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</si>
  <si>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</si>
  <si>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</si>
  <si>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</si>
  <si>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</si>
  <si>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</si>
  <si>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</si>
  <si>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</si>
  <si>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</si>
  <si>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</si>
  <si>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</si>
  <si>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</si>
  <si>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</si>
  <si>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</si>
  <si>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</si>
  <si>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</si>
  <si>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</si>
  <si>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</si>
  <si>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</si>
  <si>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</si>
  <si>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</si>
  <si>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</si>
  <si>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</si>
  <si>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</si>
  <si>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</si>
  <si>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</si>
  <si>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</si>
  <si>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</si>
  <si>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</si>
  <si>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</si>
  <si>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</si>
  <si>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</si>
  <si>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</si>
  <si>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</si>
  <si>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</si>
  <si>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</si>
  <si>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</si>
  <si>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</si>
  <si>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</si>
  <si>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</si>
  <si>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</si>
  <si>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</si>
  <si>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</si>
  <si>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</si>
  <si>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</si>
  <si>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</si>
  <si>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</si>
  <si>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</si>
  <si>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</si>
  <si>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</si>
  <si>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</si>
  <si>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</si>
  <si>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</si>
  <si>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</si>
  <si>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</si>
  <si>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</si>
  <si>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</si>
  <si>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</si>
  <si>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</si>
  <si>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</si>
  <si>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</si>
  <si>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</si>
  <si>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</si>
  <si>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</si>
  <si>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</si>
  <si>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</si>
  <si>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</si>
  <si>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</si>
  <si>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</si>
  <si>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</si>
  <si>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</si>
  <si>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</si>
  <si>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</si>
  <si>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</si>
  <si>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</si>
  <si>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</si>
  <si>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</si>
  <si>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</si>
  <si>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</si>
  <si>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</si>
  <si>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</si>
  <si>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</si>
  <si>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</si>
  <si>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</si>
  <si>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</si>
  <si>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</si>
  <si>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</si>
  <si>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</si>
  <si>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</si>
  <si>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</si>
  <si>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</si>
  <si>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</si>
  <si>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</si>
  <si>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</si>
  <si>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</si>
  <si>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</si>
  <si>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</si>
  <si>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</si>
  <si>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</si>
  <si>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</si>
  <si>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</si>
  <si>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</si>
  <si>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</si>
  <si>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</si>
  <si>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</si>
  <si>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</si>
  <si>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</si>
  <si>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</si>
  <si>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</si>
  <si>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</si>
  <si>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</si>
  <si>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</si>
  <si>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</si>
  <si>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</si>
  <si>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</si>
  <si>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</si>
  <si>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</si>
  <si>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</si>
  <si>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</si>
  <si>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</si>
  <si>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</si>
  <si>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</si>
  <si>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</si>
  <si>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</si>
  <si>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</si>
  <si>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</si>
  <si>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</si>
  <si>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</si>
  <si>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</si>
  <si>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</si>
  <si>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</si>
  <si>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</si>
  <si>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</si>
  <si>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</si>
  <si>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</si>
  <si>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</si>
  <si>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</si>
  <si>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</si>
  <si>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</si>
  <si>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</si>
  <si>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</si>
  <si>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</si>
  <si>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</si>
  <si>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</si>
  <si>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</si>
  <si>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</si>
  <si>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</si>
  <si>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</si>
  <si>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</si>
  <si>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</si>
  <si>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</si>
  <si>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</si>
  <si>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</si>
  <si>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</si>
  <si>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</si>
  <si>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</si>
  <si>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</si>
  <si>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</si>
  <si>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</si>
  <si>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</si>
  <si>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</si>
  <si>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</si>
  <si>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</si>
  <si>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</si>
  <si>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</si>
  <si>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</si>
  <si>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</si>
  <si>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</si>
  <si>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</si>
  <si>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</si>
  <si>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</si>
  <si>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</si>
  <si>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</si>
  <si>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</si>
  <si>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</si>
  <si>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</si>
  <si>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</si>
  <si>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</si>
  <si>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</si>
  <si>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</si>
  <si>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</si>
  <si>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</si>
  <si>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</si>
  <si>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</si>
  <si>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</si>
  <si>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</si>
  <si>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</si>
  <si>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</si>
  <si>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</si>
  <si>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</si>
  <si>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</si>
  <si>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</si>
  <si>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</si>
  <si>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</si>
  <si>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</si>
  <si>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</si>
  <si>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</si>
  <si>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</si>
  <si>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</si>
  <si>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</si>
  <si>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</si>
  <si>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</si>
  <si>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</si>
  <si>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</si>
  <si>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</si>
  <si>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</si>
  <si>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</si>
  <si>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</si>
  <si>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</si>
  <si>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</si>
  <si>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</si>
  <si>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</si>
  <si>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</si>
  <si>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</si>
  <si>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</si>
  <si>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</si>
  <si>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</si>
  <si>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</si>
  <si>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</si>
  <si>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</si>
  <si>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</si>
  <si>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</si>
  <si>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</si>
  <si>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</si>
  <si>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</si>
  <si>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</si>
  <si>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</si>
  <si>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</si>
  <si>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</si>
  <si>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</si>
  <si>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</si>
  <si>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</si>
  <si>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</si>
  <si>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</si>
  <si>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</si>
  <si>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</si>
  <si>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</si>
  <si>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</si>
  <si>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</si>
  <si>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</si>
  <si>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</si>
  <si>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</si>
  <si>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</si>
  <si>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</si>
  <si>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</si>
  <si>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</si>
  <si>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</si>
  <si>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</si>
  <si>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</si>
  <si>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</si>
  <si>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</si>
  <si>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</si>
  <si>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</si>
  <si>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</si>
  <si>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</si>
  <si>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</si>
  <si>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</si>
  <si>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</si>
  <si>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</si>
  <si>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</si>
  <si>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</si>
  <si>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</si>
  <si>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</si>
  <si>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</si>
  <si>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</si>
  <si>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</si>
  <si>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</si>
  <si>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</si>
  <si>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</si>
  <si>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</si>
  <si>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</si>
  <si>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</si>
  <si>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</si>
  <si>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</si>
  <si>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</si>
  <si>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</si>
  <si>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</si>
  <si>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</si>
  <si>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</si>
  <si>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</si>
  <si>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</si>
  <si>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</si>
  <si>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</si>
  <si>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</si>
  <si>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</si>
  <si>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</si>
  <si>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</si>
  <si>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</si>
  <si>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</si>
  <si>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</si>
  <si>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</si>
  <si>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</si>
  <si>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</si>
  <si>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</si>
  <si>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</si>
  <si>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</si>
  <si>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</si>
  <si>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</si>
  <si>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</si>
  <si>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</si>
  <si>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</si>
  <si>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</si>
  <si>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</si>
  <si>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</si>
  <si>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</si>
  <si>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</si>
  <si>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</si>
  <si>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</si>
  <si>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</si>
  <si>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</si>
  <si>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</si>
  <si>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</si>
  <si>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</si>
  <si>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</si>
  <si>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</si>
  <si>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</si>
  <si>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</si>
  <si>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</si>
  <si>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</si>
  <si>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</si>
  <si>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</si>
  <si>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</si>
  <si>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</si>
  <si>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</si>
  <si>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</si>
  <si>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</si>
  <si>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</si>
  <si>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</si>
  <si>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</si>
  <si>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</si>
  <si>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</si>
  <si>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</si>
  <si>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</si>
  <si>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</si>
  <si>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</si>
  <si>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</si>
  <si>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</si>
  <si>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</si>
  <si>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</si>
  <si>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</si>
  <si>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</si>
  <si>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</si>
  <si>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</si>
  <si>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</si>
  <si>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</si>
  <si>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</si>
  <si>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</si>
  <si>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</si>
  <si>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</si>
  <si>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</si>
  <si>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</si>
  <si>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</si>
  <si>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</si>
  <si>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</si>
  <si>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</si>
  <si>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</si>
  <si>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</si>
  <si>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</si>
  <si>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</si>
  <si>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</si>
  <si>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</si>
  <si>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</si>
  <si>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</si>
  <si>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</si>
  <si>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</si>
  <si>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</si>
  <si>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</si>
  <si>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</si>
  <si>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</si>
  <si>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</si>
  <si>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</si>
  <si>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</si>
  <si>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</si>
  <si>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</si>
  <si>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</si>
  <si>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</si>
  <si>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</si>
  <si>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</si>
  <si>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</si>
  <si>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</si>
  <si>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</si>
  <si>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</si>
  <si>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</si>
  <si>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</si>
  <si>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</si>
  <si>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</si>
  <si>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</si>
  <si>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</si>
  <si>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</si>
  <si>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</si>
  <si>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</si>
  <si>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</si>
  <si>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</si>
  <si>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</si>
  <si>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муниципальных округов на выравнивание бюджетной обеспеченности из бюджета субъекта Российской Федерации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</si>
  <si>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</si>
  <si>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</si>
  <si>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</si>
  <si>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</si>
  <si>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</si>
  <si>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</si>
  <si>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</si>
  <si>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</si>
  <si>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</si>
  <si>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</si>
  <si>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</si>
  <si>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</si>
  <si>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</si>
  <si>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</si>
  <si>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</si>
  <si>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</si>
  <si>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</si>
  <si>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</si>
  <si>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</si>
  <si>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</si>
  <si>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</si>
  <si>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</si>
  <si>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</si>
  <si>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</si>
  <si>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</si>
  <si>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</si>
  <si>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</si>
  <si>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</si>
  <si>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</si>
  <si>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</si>
  <si>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</si>
  <si>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</si>
  <si>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</si>
  <si>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</si>
  <si>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</si>
  <si>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</si>
  <si>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</si>
  <si>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</si>
  <si>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</si>
  <si>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</si>
  <si>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</si>
  <si>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</si>
  <si>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</si>
  <si>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</si>
  <si>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</si>
  <si>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</si>
  <si>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</si>
  <si>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</si>
  <si>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</si>
  <si>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</si>
  <si>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</si>
  <si>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</si>
  <si>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</si>
  <si>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</si>
  <si>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</si>
  <si>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</si>
  <si>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</si>
  <si>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</si>
  <si>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</si>
  <si>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</si>
  <si>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</si>
  <si>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</si>
  <si>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</si>
  <si>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</si>
  <si>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</si>
  <si>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</si>
  <si>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</si>
  <si>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</si>
  <si>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</si>
  <si>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</si>
  <si>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</si>
  <si>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</si>
  <si>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</si>
  <si>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</si>
  <si>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</si>
  <si>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</si>
  <si>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</si>
  <si>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</si>
  <si>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</si>
  <si>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</si>
  <si>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</si>
  <si>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</si>
  <si>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муниципальных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</si>
  <si>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</si>
  <si>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</si>
  <si>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</si>
  <si>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</si>
  <si>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</si>
  <si>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</si>
  <si>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</si>
  <si>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</si>
  <si>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</si>
  <si>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</si>
  <si>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</si>
  <si>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</si>
  <si>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</si>
  <si>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</si>
  <si>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</si>
  <si>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</si>
  <si>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</si>
  <si>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</si>
  <si>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</si>
  <si>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</si>
  <si>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муниципальных округов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</si>
  <si>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</si>
  <si>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</si>
  <si>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</si>
  <si>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</si>
  <si>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</si>
  <si>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</si>
  <si>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</si>
  <si>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</si>
  <si>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</si>
  <si>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</si>
  <si>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</si>
  <si>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</si>
  <si>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</si>
  <si>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</si>
  <si>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поселений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</si>
  <si>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</si>
  <si>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</si>
  <si>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</si>
  <si>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</si>
  <si>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</si>
  <si>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</si>
  <si>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</si>
  <si>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</si>
  <si>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</si>
  <si>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</si>
  <si>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</si>
  <si>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</si>
  <si>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</si>
  <si>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</si>
  <si>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</si>
  <si>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</si>
  <si>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</si>
  <si>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</si>
  <si>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</si>
  <si>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</si>
  <si>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</si>
  <si>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</si>
  <si>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</si>
  <si>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</si>
  <si>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</si>
  <si>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</si>
  <si>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</si>
  <si>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</si>
  <si>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</si>
  <si>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</si>
  <si>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</si>
  <si>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</si>
  <si>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</si>
  <si>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</si>
  <si>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</si>
  <si>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</si>
  <si>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</si>
  <si>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</si>
  <si>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</si>
  <si>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</si>
  <si>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</si>
  <si>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</si>
  <si>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</si>
  <si>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</si>
  <si>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Субвенции бюджетам муниципальных округов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</si>
  <si>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</si>
  <si>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</si>
  <si>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</si>
  <si>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</si>
  <si>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</si>
  <si>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</si>
  <si>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</si>
  <si>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</si>
  <si>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</si>
  <si>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</si>
  <si>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</si>
  <si>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</si>
  <si>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</si>
  <si>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</si>
  <si>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</si>
  <si>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</si>
  <si>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</si>
  <si>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</si>
  <si>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</si>
  <si>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</si>
  <si>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</si>
  <si>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</si>
  <si>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</si>
  <si>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</si>
  <si>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</si>
  <si>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</si>
  <si>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</si>
  <si>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</si>
  <si>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</si>
  <si>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</si>
  <si>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</si>
  <si>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</si>
  <si>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</si>
  <si>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</si>
  <si>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</si>
  <si>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</si>
  <si>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</si>
  <si>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</si>
  <si>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</si>
  <si>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</si>
  <si>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</si>
  <si>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</si>
  <si>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</si>
  <si>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</si>
  <si>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</si>
  <si>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</si>
  <si>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</si>
  <si>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</si>
  <si>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</si>
  <si>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</si>
  <si>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</si>
  <si>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</si>
  <si>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</si>
  <si>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</si>
  <si>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</si>
  <si>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</si>
  <si>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</si>
  <si>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</si>
  <si>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</si>
  <si>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</si>
  <si>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</si>
  <si>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</si>
  <si>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</si>
  <si>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</si>
  <si>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</si>
  <si>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</si>
  <si>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</si>
  <si>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</si>
  <si>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</si>
  <si>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</si>
  <si>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</si>
  <si>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</si>
  <si>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</si>
  <si>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</si>
  <si>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</si>
  <si>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</si>
  <si>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</si>
  <si>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</si>
  <si>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</si>
  <si>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</si>
  <si>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</si>
  <si>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</si>
  <si>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</si>
  <si>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</si>
  <si>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</si>
  <si>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</si>
  <si>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</si>
  <si>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</si>
  <si>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</si>
  <si>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</si>
  <si>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</si>
  <si>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</si>
  <si>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</si>
  <si>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</si>
  <si>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</si>
  <si>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</si>
  <si>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</si>
  <si>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</si>
  <si>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</si>
  <si>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</si>
  <si>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</si>
  <si>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</si>
  <si>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</si>
  <si>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</si>
  <si>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</si>
  <si>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</si>
  <si>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</si>
  <si>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</si>
  <si>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</si>
  <si>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</si>
  <si>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</si>
  <si>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</si>
  <si>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</si>
  <si>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</si>
  <si>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</si>
  <si>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</si>
  <si>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</si>
  <si>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</si>
  <si>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</si>
  <si>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</si>
  <si>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</si>
  <si>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</si>
  <si>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</si>
  <si>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</si>
  <si>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</si>
  <si>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</si>
  <si>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</si>
  <si>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</si>
  <si>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</si>
  <si>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</si>
  <si>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</si>
  <si>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</si>
  <si>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</si>
  <si>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</si>
  <si>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</si>
  <si>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</si>
  <si>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</si>
  <si>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</si>
  <si>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</si>
  <si>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</si>
  <si>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</si>
  <si>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</si>
  <si>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</si>
  <si>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</si>
  <si>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</si>
  <si>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</si>
  <si>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</si>
  <si>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</si>
  <si>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</si>
  <si>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</si>
  <si>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</si>
  <si>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</si>
  <si>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</si>
  <si>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</si>
  <si>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</si>
  <si>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</si>
  <si>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</si>
  <si>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</si>
  <si>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</si>
  <si>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</si>
  <si>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</si>
  <si>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</si>
  <si>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</si>
  <si>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</si>
  <si>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</si>
  <si>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</si>
  <si>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</si>
  <si>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</si>
  <si>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</si>
  <si>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</si>
  <si>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</si>
  <si>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</si>
  <si>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</si>
  <si>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</si>
  <si>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</si>
  <si>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</si>
  <si>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</si>
  <si>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</si>
  <si>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</si>
  <si>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</si>
  <si>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</si>
  <si>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</si>
  <si>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</si>
  <si>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</si>
  <si>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</si>
  <si>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</si>
  <si>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</si>
  <si>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</si>
  <si>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</si>
  <si>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</si>
  <si>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</si>
  <si>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</si>
  <si>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</si>
  <si>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</si>
  <si>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</si>
  <si>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</si>
  <si>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</si>
  <si>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</si>
  <si>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</si>
  <si>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</si>
  <si>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</si>
  <si>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</si>
  <si>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</si>
  <si>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</si>
  <si>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00010904050000000110</t>
  </si>
  <si>
    <t>00010904052040000110</t>
  </si>
  <si>
    <t>00010904052140000110</t>
  </si>
  <si>
    <t>00010904053100000110</t>
  </si>
  <si>
    <t>00010904053130000110</t>
  </si>
  <si>
    <t>00010906000020000110</t>
  </si>
  <si>
    <t>00010906010020000110</t>
  </si>
  <si>
    <t>00010907000000000110</t>
  </si>
  <si>
    <t>00010907050000000110</t>
  </si>
  <si>
    <t>00010907052040000110</t>
  </si>
  <si>
    <t>00010907052140000110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</si>
  <si>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</si>
  <si>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</si>
  <si>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</si>
  <si>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</si>
  <si>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</si>
  <si>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</si>
  <si>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</si>
  <si>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</si>
  <si>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</si>
  <si>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</si>
  <si>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</si>
  <si>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</si>
  <si>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</si>
  <si>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</si>
  <si>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</si>
  <si>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</si>
  <si>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</si>
  <si>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</si>
  <si>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</si>
  <si>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</si>
  <si>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</si>
  <si>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</si>
  <si>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</si>
  <si>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</si>
  <si>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</si>
  <si>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</si>
  <si>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</si>
  <si>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</si>
  <si>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</si>
  <si>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</si>
  <si>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</si>
  <si>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</si>
  <si>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</si>
  <si>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</si>
  <si>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</si>
  <si>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</si>
  <si>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</si>
  <si>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</si>
  <si>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</si>
  <si>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</si>
  <si>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</si>
  <si>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</si>
  <si>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</si>
  <si>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</si>
  <si>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</si>
  <si>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</si>
  <si>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</si>
  <si>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</si>
  <si>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</si>
  <si>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</si>
  <si>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</si>
  <si>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</si>
  <si>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</si>
  <si>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</si>
  <si>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</si>
  <si>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</si>
  <si>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</si>
  <si>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</si>
  <si>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</si>
  <si>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</si>
  <si>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</si>
  <si>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</si>
  <si>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</si>
  <si>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00011109080100000120</t>
  </si>
  <si>
    <t>00011109080130000120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</si>
  <si>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</si>
  <si>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</si>
  <si>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</si>
  <si>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</si>
  <si>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</si>
  <si>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</si>
  <si>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</si>
  <si>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</si>
  <si>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</si>
  <si>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</si>
  <si>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</si>
  <si>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</si>
  <si>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</si>
  <si>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</si>
  <si>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</si>
  <si>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</si>
  <si>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</si>
  <si>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</si>
  <si>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</si>
  <si>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</si>
  <si>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</si>
  <si>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</si>
  <si>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</si>
  <si>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</si>
  <si>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</si>
  <si>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</si>
  <si>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</si>
  <si>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</si>
  <si>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</si>
  <si>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</si>
  <si>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</si>
  <si>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</si>
  <si>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</si>
  <si>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</si>
  <si>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</si>
  <si>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</si>
  <si>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</si>
  <si>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</si>
  <si>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</si>
  <si>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</si>
  <si>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</si>
  <si>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</si>
  <si>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</si>
  <si>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</si>
  <si>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</si>
  <si>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</si>
  <si>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</si>
  <si>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</si>
  <si>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</si>
  <si>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</si>
  <si>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</si>
  <si>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</si>
  <si>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</si>
  <si>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</si>
  <si>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</si>
  <si>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</si>
  <si>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00011402020020000440</t>
  </si>
  <si>
    <t>00011402022020000440</t>
  </si>
  <si>
    <t>00011402023020000440</t>
  </si>
  <si>
    <t>00011402040040000410</t>
  </si>
  <si>
    <t>00011402043040000410</t>
  </si>
  <si>
    <t>00011402050050000410</t>
  </si>
  <si>
    <t>00011402050100000410</t>
  </si>
  <si>
    <t>00011402053050000410</t>
  </si>
  <si>
    <t>00011402053100000410</t>
  </si>
  <si>
    <t>00011406000000000430</t>
  </si>
  <si>
    <t>00011406010000000430</t>
  </si>
  <si>
    <t>00011406012040000430</t>
  </si>
  <si>
    <t>00011406012140000430</t>
  </si>
  <si>
    <t>00011406013050000430</t>
  </si>
  <si>
    <t>00011406013130000430</t>
  </si>
  <si>
    <t>00011406020000000430</t>
  </si>
  <si>
    <t>00011406024040000430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</si>
  <si>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</si>
  <si>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</si>
  <si>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</si>
  <si>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</si>
  <si>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</si>
  <si>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</si>
  <si>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</si>
  <si>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</si>
  <si>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</si>
  <si>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</si>
  <si>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</si>
  <si>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</si>
  <si>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</si>
  <si>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</si>
  <si>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</si>
  <si>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</si>
  <si>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</si>
  <si>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</si>
  <si>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</si>
  <si>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</si>
  <si>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</si>
  <si>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</si>
  <si>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</si>
  <si>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</si>
  <si>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</si>
  <si>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</si>
  <si>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</si>
  <si>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</si>
  <si>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</si>
  <si>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</si>
  <si>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</si>
  <si>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</si>
  <si>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</si>
  <si>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</si>
  <si>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</si>
  <si>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</si>
  <si>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</si>
  <si>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</si>
  <si>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</si>
  <si>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</si>
  <si>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</si>
  <si>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</si>
  <si>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</si>
  <si>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</si>
  <si>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</si>
  <si>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</si>
  <si>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</si>
  <si>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</si>
  <si>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</si>
  <si>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</si>
  <si>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</si>
  <si>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</si>
  <si>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</si>
  <si>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</si>
  <si>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</si>
  <si>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</si>
  <si>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</si>
  <si>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</si>
  <si>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</si>
  <si>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</si>
  <si>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</si>
  <si>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</si>
  <si>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</si>
  <si>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</si>
  <si>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</si>
  <si>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</si>
  <si>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</si>
  <si>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</si>
  <si>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</si>
  <si>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</si>
  <si>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</si>
  <si>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</si>
  <si>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</si>
  <si>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</si>
  <si>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</si>
  <si>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</si>
  <si>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</si>
  <si>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</si>
  <si>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</si>
  <si>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</si>
  <si>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</si>
  <si>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</si>
  <si>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</si>
  <si>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</si>
  <si>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</si>
  <si>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</si>
  <si>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</si>
  <si>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</si>
  <si>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</si>
  <si>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</si>
  <si>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</si>
  <si>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</si>
  <si>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</si>
  <si>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</si>
  <si>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</si>
  <si>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</si>
  <si>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</si>
  <si>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</si>
  <si>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</si>
  <si>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</si>
  <si>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</si>
  <si>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</si>
  <si>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</si>
  <si>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</si>
  <si>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</si>
  <si>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00011610061050000140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</si>
  <si>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</si>
  <si>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</si>
  <si>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</si>
  <si>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</si>
  <si>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</si>
  <si>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</si>
  <si>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</si>
  <si>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</si>
  <si>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</si>
  <si>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</si>
  <si>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</si>
  <si>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</si>
  <si>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</si>
  <si>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</si>
  <si>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</si>
  <si>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</si>
  <si>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</si>
  <si>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</si>
  <si>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</si>
  <si>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</si>
  <si>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</si>
  <si>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</si>
  <si>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</si>
  <si>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00011705050130000180</t>
  </si>
  <si>
    <t>00011714000000000150</t>
  </si>
  <si>
    <t>00011714030100000150</t>
  </si>
  <si>
    <t>00011715000000000150</t>
  </si>
  <si>
    <t>00011715020040000150</t>
  </si>
  <si>
    <t>00011715020140000150</t>
  </si>
  <si>
    <t>00020000000000000000</t>
  </si>
  <si>
    <t>00020200000000000000</t>
  </si>
  <si>
    <t>00020210000000000150</t>
  </si>
  <si>
    <t>00020215001000000150</t>
  </si>
  <si>
    <t>00020215001020000150</t>
  </si>
  <si>
    <t>00020215001140000150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</si>
  <si>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</si>
  <si>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</si>
  <si>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</si>
  <si>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</si>
  <si>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</si>
  <si>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</si>
  <si>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</si>
  <si>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</si>
  <si>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</si>
  <si>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</si>
  <si>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</si>
  <si>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</si>
  <si>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</si>
  <si>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</si>
  <si>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</si>
  <si>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</si>
  <si>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</si>
  <si>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</si>
  <si>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</si>
  <si>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</si>
  <si>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</si>
  <si>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</si>
  <si>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</si>
  <si>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</si>
  <si>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</si>
  <si>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</si>
  <si>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</si>
  <si>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</si>
  <si>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</si>
  <si>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</si>
  <si>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</si>
  <si>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</si>
  <si>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</si>
  <si>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</si>
  <si>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</si>
  <si>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</si>
  <si>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</si>
  <si>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</si>
  <si>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</si>
  <si>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</si>
  <si>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00020225232040000150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</si>
  <si>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</si>
  <si>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</si>
  <si>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</si>
  <si>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</si>
  <si>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</si>
  <si>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</si>
  <si>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</si>
  <si>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</si>
  <si>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</si>
  <si>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</si>
  <si>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</si>
  <si>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</si>
  <si>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</si>
  <si>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</si>
  <si>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</si>
  <si>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</si>
  <si>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</si>
  <si>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</si>
  <si>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</si>
  <si>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</si>
  <si>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</si>
  <si>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</si>
  <si>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</si>
  <si>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</si>
  <si>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</si>
  <si>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</si>
  <si>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</si>
  <si>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</si>
  <si>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</si>
  <si>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</si>
  <si>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</si>
  <si>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</si>
  <si>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</si>
  <si>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</si>
  <si>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</si>
  <si>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</si>
  <si>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00020225497000000150</t>
  </si>
  <si>
    <t>00020225497020000150</t>
  </si>
  <si>
    <t>00020225497040000150</t>
  </si>
  <si>
    <t>00020225497050000150</t>
  </si>
  <si>
    <t>00020225497130000150</t>
  </si>
  <si>
    <t>00020225497140000150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</si>
  <si>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</si>
  <si>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</si>
  <si>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</si>
  <si>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</si>
  <si>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</si>
  <si>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</si>
  <si>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</si>
  <si>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</si>
  <si>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</si>
  <si>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</si>
  <si>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</si>
  <si>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</si>
  <si>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</si>
  <si>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</si>
  <si>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</si>
  <si>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</si>
  <si>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</si>
  <si>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</si>
  <si>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</si>
  <si>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</si>
  <si>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00020225555140000150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</si>
  <si>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</si>
  <si>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</si>
  <si>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</si>
  <si>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</si>
  <si>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</si>
  <si>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</si>
  <si>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</si>
  <si>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</si>
  <si>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</si>
  <si>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</si>
  <si>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</si>
  <si>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</si>
  <si>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</si>
  <si>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00020229999000000150</t>
  </si>
  <si>
    <t>00020229999130000150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</si>
  <si>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</si>
  <si>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</si>
  <si>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</si>
  <si>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</si>
  <si>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</si>
  <si>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</si>
  <si>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</si>
  <si>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</si>
  <si>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</si>
  <si>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</si>
  <si>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</si>
  <si>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</si>
  <si>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</si>
  <si>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</si>
  <si>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</si>
  <si>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</si>
  <si>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</si>
  <si>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</si>
  <si>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</si>
  <si>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</si>
  <si>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</si>
  <si>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</si>
  <si>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</si>
  <si>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</si>
  <si>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</si>
  <si>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</si>
  <si>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</si>
  <si>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</si>
  <si>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</si>
  <si>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</si>
  <si>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</si>
  <si>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</si>
  <si>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</si>
  <si>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</si>
  <si>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</si>
  <si>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</si>
  <si>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</si>
  <si>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</si>
  <si>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</si>
  <si>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</si>
  <si>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</si>
  <si>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</si>
  <si>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00020235469040000150</t>
  </si>
  <si>
    <t>00020235469050000150</t>
  </si>
  <si>
    <t>00020235469140000150</t>
  </si>
  <si>
    <t>00020235573000000150</t>
  </si>
  <si>
    <t>00020235573020000150</t>
  </si>
  <si>
    <t>00020235900020000150</t>
  </si>
  <si>
    <t>00020239999000000150</t>
  </si>
  <si>
    <t>00020239999050000150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</si>
  <si>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</si>
  <si>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</si>
  <si>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</si>
  <si>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</si>
  <si>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</si>
  <si>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</si>
  <si>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</si>
  <si>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</si>
  <si>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</si>
  <si>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</si>
  <si>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</si>
  <si>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</si>
  <si>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</si>
  <si>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00020245296000000150</t>
  </si>
  <si>
    <t>00020245296020000150</t>
  </si>
  <si>
    <t>00020245303000000150</t>
  </si>
  <si>
    <t>00020245303020000150</t>
  </si>
  <si>
    <t>00020245393000000150</t>
  </si>
  <si>
    <t>00020245393020000150</t>
  </si>
  <si>
    <t>00020245418000000150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</si>
  <si>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</si>
  <si>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</si>
  <si>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</si>
  <si>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</si>
  <si>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</si>
  <si>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</si>
  <si>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</si>
  <si>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</si>
  <si>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</si>
  <si>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</si>
  <si>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</si>
  <si>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</si>
  <si>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</si>
  <si>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</si>
  <si>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</si>
  <si>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</si>
  <si>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</si>
  <si>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</si>
  <si>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</si>
  <si>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00020404099040000150</t>
  </si>
  <si>
    <t>00020405000100000150</t>
  </si>
  <si>
    <t>00020405000130000150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</si>
  <si>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</si>
  <si>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</si>
  <si>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</si>
  <si>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</si>
  <si>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</si>
  <si>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</si>
  <si>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</si>
  <si>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</si>
  <si>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</si>
  <si>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</si>
  <si>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</si>
  <si>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00020705000100000150</t>
  </si>
  <si>
    <t>00020705000130000150</t>
  </si>
  <si>
    <t>00020705020100000150</t>
  </si>
  <si>
    <t>00020705030100000150</t>
  </si>
  <si>
    <t>00020705030130000150</t>
  </si>
  <si>
    <t>00021800000000000000</t>
  </si>
  <si>
    <t>00021800000000000150</t>
  </si>
  <si>
    <t>00021800000020000150</t>
  </si>
  <si>
    <t>00021800000040000150</t>
  </si>
  <si>
    <t>00021802000020000150</t>
  </si>
  <si>
    <t>00021802030020000150</t>
  </si>
  <si>
    <t>00021804000040000150</t>
  </si>
  <si>
    <t>00021804010040000150</t>
  </si>
  <si>
    <t>00021900000000000000</t>
  </si>
  <si>
    <t>00021900000020000150</t>
  </si>
  <si>
    <t>00021925064020000150</t>
  </si>
  <si>
    <t>00021925084020000150</t>
  </si>
  <si>
    <t>00021925302020000150</t>
  </si>
  <si>
    <t>00021925304020000150</t>
  </si>
  <si>
    <t>00021925462020000150</t>
  </si>
  <si>
    <t>00021925497020000150</t>
  </si>
  <si>
    <t>00021935118020000150</t>
  </si>
  <si>
    <t>00021935120020000150</t>
  </si>
  <si>
    <t>00021935134020000150</t>
  </si>
  <si>
    <t>00021935250020000150</t>
  </si>
  <si>
    <t>00021935290020000150</t>
  </si>
  <si>
    <t>00021935380020000150</t>
  </si>
  <si>
    <t>00021945303020000150</t>
  </si>
  <si>
    <t>00021945830020000150</t>
  </si>
  <si>
    <t>00021945833020000150</t>
  </si>
  <si>
    <t>00021945834020000150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</si>
  <si>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</si>
  <si>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</si>
  <si>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</si>
  <si>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</si>
  <si>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</si>
  <si>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</si>
  <si>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</si>
  <si>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</si>
  <si>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</si>
  <si>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</si>
  <si>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</si>
  <si>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</si>
  <si>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</si>
  <si>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</si>
  <si>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</si>
  <si>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</si>
  <si>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</si>
  <si>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</si>
  <si>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</si>
  <si>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</si>
  <si>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</si>
  <si>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</si>
  <si>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</si>
  <si>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</si>
  <si>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</si>
  <si>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</si>
  <si>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</si>
  <si>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</si>
  <si>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</si>
  <si>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</si>
  <si>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</si>
  <si>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</si>
  <si>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</si>
  <si>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</si>
  <si>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</si>
  <si>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</si>
  <si>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</si>
  <si>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</si>
  <si>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</si>
  <si>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</si>
  <si>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</si>
  <si>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</si>
  <si>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</si>
  <si>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</si>
  <si>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</si>
  <si>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</si>
  <si>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</si>
  <si>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</si>
  <si>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</si>
  <si>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</si>
  <si>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</si>
  <si>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</si>
  <si>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</si>
  <si>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</si>
  <si>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</si>
  <si>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</si>
  <si>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</si>
  <si>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</si>
  <si>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</si>
  <si>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</si>
  <si>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</si>
  <si>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</si>
  <si>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</si>
  <si>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</si>
  <si>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</si>
  <si>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</si>
  <si>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</si>
  <si>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</si>
  <si>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</si>
  <si>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</si>
  <si>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</si>
  <si>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</si>
  <si>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</si>
  <si>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</si>
  <si>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</si>
  <si>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</si>
  <si>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</si>
  <si>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</si>
  <si>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</si>
  <si>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</si>
  <si>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</si>
  <si>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</si>
  <si>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</si>
  <si>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</si>
  <si>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</si>
  <si>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</si>
  <si>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</si>
  <si>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</si>
  <si>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</si>
  <si>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</si>
  <si>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</si>
  <si>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</si>
  <si>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</si>
  <si>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</si>
  <si>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</si>
  <si>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</si>
  <si>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</si>
  <si>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</si>
  <si>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</si>
  <si>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</si>
  <si>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</si>
  <si>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</si>
  <si>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</si>
  <si>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</si>
  <si>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</si>
  <si>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</si>
  <si>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</si>
  <si>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</si>
  <si>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</si>
  <si>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</si>
  <si>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</si>
  <si>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</si>
  <si>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</si>
  <si>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</si>
  <si>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</si>
  <si>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</si>
  <si>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</si>
  <si>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</si>
  <si>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</si>
  <si>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</si>
  <si>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</si>
  <si>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</si>
  <si>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</si>
  <si>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</si>
  <si>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</si>
  <si>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</si>
  <si>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</si>
  <si>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</si>
  <si>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</si>
  <si>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</si>
  <si>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</si>
  <si>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</si>
  <si>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</si>
  <si>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</si>
  <si>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</si>
  <si>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</si>
  <si>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</si>
  <si>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</si>
  <si>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</si>
  <si>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</si>
  <si>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</si>
  <si>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</si>
  <si>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</si>
  <si>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</si>
  <si>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</si>
  <si>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</si>
  <si>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</si>
  <si>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</si>
  <si>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</si>
  <si>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</si>
  <si>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</si>
  <si>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</si>
  <si>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</si>
  <si>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</si>
  <si>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</si>
  <si>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</si>
  <si>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</si>
  <si>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</si>
  <si>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</si>
  <si>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</si>
  <si>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</si>
  <si>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</si>
  <si>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</si>
  <si>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</si>
  <si>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</si>
  <si>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</si>
  <si>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</si>
  <si>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</si>
  <si>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</si>
  <si>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</si>
  <si>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</si>
  <si>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</si>
  <si>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</si>
  <si>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</si>
  <si>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</si>
  <si>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</si>
  <si>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</si>
  <si>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</si>
  <si>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</si>
  <si>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</si>
  <si>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</si>
  <si>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</si>
  <si>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</si>
  <si>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</si>
  <si>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</si>
  <si>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</si>
  <si>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</si>
  <si>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</si>
  <si>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</si>
  <si>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</si>
  <si>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</si>
  <si>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</si>
  <si>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</si>
  <si>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</si>
  <si>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</si>
  <si>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</si>
  <si>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</si>
  <si>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</si>
  <si>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</si>
  <si>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</si>
  <si>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</si>
  <si>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</si>
  <si>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</si>
  <si>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</si>
  <si>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</si>
  <si>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</si>
  <si>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</si>
  <si>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</si>
  <si>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</si>
  <si>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</si>
  <si>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</si>
  <si>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</si>
  <si>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</si>
  <si>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</si>
  <si>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</si>
  <si>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</si>
  <si>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</si>
  <si>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</si>
  <si>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</si>
  <si>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</si>
  <si>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</si>
  <si>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</si>
  <si>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</si>
  <si>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</si>
  <si>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</si>
  <si>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</si>
  <si>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</si>
  <si>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</si>
  <si>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</si>
  <si>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</si>
  <si>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</si>
  <si>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</si>
  <si>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</si>
  <si>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</si>
  <si>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</si>
  <si>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</si>
  <si>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</si>
  <si>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</si>
  <si>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</si>
  <si>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</si>
  <si>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</si>
  <si>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</si>
  <si>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</si>
  <si>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</si>
  <si>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</si>
  <si>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</si>
  <si>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</si>
  <si>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</si>
  <si>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</si>
  <si>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</si>
  <si>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</si>
  <si>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</si>
  <si>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</si>
  <si>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</si>
  <si>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</si>
  <si>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</si>
  <si>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</si>
  <si>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</si>
  <si>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</si>
  <si>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</si>
  <si>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</si>
  <si>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</si>
  <si>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</si>
  <si>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</si>
  <si>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</si>
  <si>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</si>
  <si>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</si>
  <si>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</si>
  <si>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</si>
  <si>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</si>
  <si>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</si>
  <si>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</si>
  <si>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</si>
  <si>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</si>
  <si>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</si>
  <si>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</si>
  <si>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</si>
  <si>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</si>
  <si>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</si>
  <si>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СВОДКА ОБ ИСПОЛНЕНИИ КОНСОЛИДИРОВАННОГО БЮДЖЕТА ТВЕРСКОЙ ОБЛАСТИ
НА 1 МАРТА 2021 ГОДА</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</si>
  <si>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</si>
  <si>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</si>
  <si>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</si>
  <si>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</si>
  <si>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выбросы загрязняющих веществ, образующихся при сжигании на факельных установках и (или) рассеивании попутного нефтяного газа</t>
  </si>
  <si>
    <t>Прочие доходы от компенсации затрат бюджетов территориальных фондов обязательного медицинского страхования</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</si>
  <si>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</si>
  <si>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</si>
  <si>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</si>
  <si>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</si>
  <si>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</si>
  <si>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</si>
  <si>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</si>
  <si>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</si>
  <si>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</si>
  <si>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</si>
  <si>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</si>
  <si>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</si>
  <si>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</si>
  <si>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</si>
  <si>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</si>
  <si>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</si>
  <si>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</si>
  <si>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Субсидии бюджетам городских округов на проведение комплексных кадастровых работ</t>
  </si>
  <si>
    <t>Субсидии бюджетам муниципальных районов на проведение комплексных кадастровых работ</t>
  </si>
  <si>
    <t>Прочие субвенции бюджетам сельских поселений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</si>
  <si>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</si>
  <si>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</si>
  <si>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городских округов на создание виртуальных концертных залов</t>
  </si>
  <si>
    <t>Прочие межбюджетные трансферты, передаваемые бюджетам сельских поселений</t>
  </si>
  <si>
    <t>Прочие безвозмездные поступления в бюджеты муниципальных районов</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</si>
  <si>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</si>
  <si>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</si>
  <si>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</si>
  <si>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</si>
  <si>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</si>
  <si>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</si>
  <si>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</si>
  <si>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</si>
  <si>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</si>
  <si>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</si>
  <si>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</si>
  <si>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</si>
  <si>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</si>
  <si>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00010901000000000110</t>
  </si>
  <si>
    <t>00010901030050000110</t>
  </si>
  <si>
    <t>00010904020020000110</t>
  </si>
  <si>
    <t>00011109080050000120</t>
  </si>
  <si>
    <t>00011201070010000120</t>
  </si>
  <si>
    <t>00011302999090000130</t>
  </si>
  <si>
    <t>00011402040040000440</t>
  </si>
  <si>
    <t>00011402040140000410</t>
  </si>
  <si>
    <t>00011402040140000440</t>
  </si>
  <si>
    <t>00011402042040000440</t>
  </si>
  <si>
    <t>00011402043140000410</t>
  </si>
  <si>
    <t>00011402043140000440</t>
  </si>
  <si>
    <t>00011402050050000440</t>
  </si>
  <si>
    <t>00011402050130000410</t>
  </si>
  <si>
    <t>00011402053050000440</t>
  </si>
  <si>
    <t>00011402053130000410</t>
  </si>
  <si>
    <t>00011406022020000430</t>
  </si>
  <si>
    <t>00011607010140000140</t>
  </si>
  <si>
    <t>00011610030050000140</t>
  </si>
  <si>
    <t>00011610030130000140</t>
  </si>
  <si>
    <t>00011610031050000140</t>
  </si>
  <si>
    <t>00011610032050000140</t>
  </si>
  <si>
    <t>00011610032130000140</t>
  </si>
  <si>
    <t>00020225511040000150</t>
  </si>
  <si>
    <t>00020225511050000150</t>
  </si>
  <si>
    <t>00020239999100000150</t>
  </si>
  <si>
    <t>00020245198020000150</t>
  </si>
  <si>
    <t>00020245418040000150</t>
  </si>
  <si>
    <t>00020245453040000150</t>
  </si>
  <si>
    <t>00020249999100000150</t>
  </si>
  <si>
    <t>00020705000050000150</t>
  </si>
  <si>
    <t>00020705030050000150</t>
  </si>
  <si>
    <t>00021800000050000150</t>
  </si>
  <si>
    <t>00021800000130000150</t>
  </si>
  <si>
    <t>00021805000050000150</t>
  </si>
  <si>
    <t>00021805010050000150</t>
  </si>
  <si>
    <t>00021860010130000150</t>
  </si>
  <si>
    <t>00021900000050000150</t>
  </si>
  <si>
    <t>00021925018020000150</t>
  </si>
  <si>
    <t>00021925054020000150</t>
  </si>
  <si>
    <t>00021925219020000150</t>
  </si>
  <si>
    <t>00021925567020000150</t>
  </si>
  <si>
    <t>00021935900020000150</t>
  </si>
  <si>
    <t>00021951360020000150</t>
  </si>
  <si>
    <t>00021960010050000150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</si>
  <si>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</si>
  <si>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</si>
  <si>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 xml:space="preserve">Начальник отдела сводного бюджетного планирования  </t>
  </si>
  <si>
    <t>Сажина 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</si>
</sst>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4">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60"/>
  <sheetViews>
    <sheetView showGridLines="0" showZeros="0" tabSelected="1" view="pageBreakPreview" zoomScale="110" zoomScaleNormal="100" zoomScaleSheetLayoutView="110" workbookViewId="0">
      <pane ySplit="6" topLeftCell="A686" activePane="bottomLeft" state="frozen"/>
      <selection pane="bottomLeft" activeCell="A693" sqref="A693:XFD715"/>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0.75" customHeight="1" x14ac:dyDescent="0.2">
      <c r="A1" s="40" t="s">
        <v>1606</v>
      </c>
      <c r="B1" s="41"/>
      <c r="C1" s="41"/>
      <c r="D1" s="41"/>
      <c r="E1" s="41"/>
    </row>
    <row r="2" spans="1:8" x14ac:dyDescent="0.2">
      <c r="A2" s="5"/>
      <c r="B2" s="18"/>
      <c r="C2" s="18"/>
      <c r="D2" s="18"/>
      <c r="E2" s="18"/>
    </row>
    <row r="3" spans="1:8" x14ac:dyDescent="0.2">
      <c r="A3" s="5"/>
      <c r="B3" s="18"/>
      <c r="C3" s="18"/>
      <c r="D3" s="18"/>
      <c r="E3" s="18" t="s">
        <v>7</v>
      </c>
    </row>
    <row r="4" spans="1:8" x14ac:dyDescent="0.2">
      <c r="A4" s="42" t="s">
        <v>1</v>
      </c>
      <c r="B4" s="42" t="s">
        <v>3</v>
      </c>
      <c r="C4" s="43" t="s">
        <v>2</v>
      </c>
      <c r="D4" s="43"/>
      <c r="E4" s="43"/>
    </row>
    <row r="5" spans="1:8" x14ac:dyDescent="0.2">
      <c r="A5" s="42"/>
      <c r="B5" s="42"/>
      <c r="C5" s="1" t="s">
        <v>4</v>
      </c>
      <c r="D5" s="1" t="s">
        <v>0</v>
      </c>
      <c r="E5" s="1" t="s">
        <v>5</v>
      </c>
    </row>
    <row r="6" spans="1:8" x14ac:dyDescent="0.2">
      <c r="A6" s="7">
        <v>1</v>
      </c>
      <c r="B6" s="8" t="s">
        <v>6</v>
      </c>
      <c r="C6" s="9">
        <v>3</v>
      </c>
      <c r="D6" s="9">
        <v>4</v>
      </c>
      <c r="E6" s="9">
        <v>5</v>
      </c>
    </row>
    <row r="7" spans="1:8" s="16" customFormat="1" ht="10.5" x14ac:dyDescent="0.15">
      <c r="A7" s="14" t="s">
        <v>9</v>
      </c>
      <c r="B7" s="12" t="s">
        <v>1327</v>
      </c>
      <c r="C7" s="20">
        <f>C8+C434</f>
        <v>96636048.280609995</v>
      </c>
      <c r="D7" s="20">
        <v>9344647.9409200009</v>
      </c>
      <c r="E7" s="20">
        <f>D7/C7*100</f>
        <v>9.6699400556872757</v>
      </c>
      <c r="F7" s="35">
        <v>96650026.31656</v>
      </c>
      <c r="G7" s="26">
        <f>C7-F7</f>
        <v>-13978.035950005054</v>
      </c>
      <c r="H7" s="26"/>
    </row>
    <row r="8" spans="1:8" s="16" customFormat="1" ht="10.5" x14ac:dyDescent="0.15">
      <c r="A8" s="24" t="s">
        <v>10</v>
      </c>
      <c r="B8" s="15" t="s">
        <v>665</v>
      </c>
      <c r="C8" s="21">
        <v>72102565.040899992</v>
      </c>
      <c r="D8" s="21">
        <v>7112477.2569399998</v>
      </c>
      <c r="E8" s="20">
        <f t="shared" ref="E8:E96" si="0">D8/C8*100</f>
        <v>9.8643886703690296</v>
      </c>
      <c r="F8" s="35"/>
      <c r="G8" s="29"/>
    </row>
    <row r="9" spans="1:8" s="16" customFormat="1" ht="10.5" x14ac:dyDescent="0.15">
      <c r="A9" s="24" t="s">
        <v>11</v>
      </c>
      <c r="B9" s="15" t="s">
        <v>666</v>
      </c>
      <c r="C9" s="21">
        <v>38199246.165550001</v>
      </c>
      <c r="D9" s="21">
        <v>4328878.3051199997</v>
      </c>
      <c r="E9" s="20">
        <f t="shared" si="0"/>
        <v>11.332365791616066</v>
      </c>
    </row>
    <row r="10" spans="1:8" s="16" customFormat="1" ht="11.25" x14ac:dyDescent="0.2">
      <c r="A10" s="17" t="s">
        <v>12</v>
      </c>
      <c r="B10" s="11" t="s">
        <v>667</v>
      </c>
      <c r="C10" s="19">
        <v>14408066</v>
      </c>
      <c r="D10" s="19">
        <v>1214294.3380999998</v>
      </c>
      <c r="E10" s="28">
        <f t="shared" si="0"/>
        <v>8.4278787874791785</v>
      </c>
    </row>
    <row r="11" spans="1:8" s="10" customFormat="1" ht="22.5" x14ac:dyDescent="0.2">
      <c r="A11" s="17" t="s">
        <v>13</v>
      </c>
      <c r="B11" s="11" t="s">
        <v>668</v>
      </c>
      <c r="C11" s="19">
        <v>14408066</v>
      </c>
      <c r="D11" s="19">
        <v>1214294.3380999998</v>
      </c>
      <c r="E11" s="28">
        <f t="shared" si="0"/>
        <v>8.4278787874791785</v>
      </c>
    </row>
    <row r="12" spans="1:8" s="10" customFormat="1" ht="33.75" x14ac:dyDescent="0.2">
      <c r="A12" s="17" t="s">
        <v>14</v>
      </c>
      <c r="B12" s="11" t="s">
        <v>669</v>
      </c>
      <c r="C12" s="19">
        <v>10416273</v>
      </c>
      <c r="D12" s="19">
        <v>678849.96610000008</v>
      </c>
      <c r="E12" s="28">
        <f t="shared" si="0"/>
        <v>6.5172059728081253</v>
      </c>
    </row>
    <row r="13" spans="1:8" s="10" customFormat="1" ht="33.75" x14ac:dyDescent="0.2">
      <c r="A13" s="17" t="s">
        <v>15</v>
      </c>
      <c r="B13" s="11" t="s">
        <v>670</v>
      </c>
      <c r="C13" s="19">
        <v>3991793</v>
      </c>
      <c r="D13" s="19">
        <v>535444.37199999997</v>
      </c>
      <c r="E13" s="28">
        <f t="shared" si="0"/>
        <v>13.41363071682324</v>
      </c>
    </row>
    <row r="14" spans="1:8" s="10" customFormat="1" ht="11.25" x14ac:dyDescent="0.2">
      <c r="A14" s="17" t="s">
        <v>16</v>
      </c>
      <c r="B14" s="11" t="s">
        <v>671</v>
      </c>
      <c r="C14" s="19">
        <v>23791180.165550001</v>
      </c>
      <c r="D14" s="19">
        <v>3114583.9670199999</v>
      </c>
      <c r="E14" s="28">
        <f t="shared" si="0"/>
        <v>13.091338661416914</v>
      </c>
    </row>
    <row r="15" spans="1:8" s="10" customFormat="1" ht="45" x14ac:dyDescent="0.2">
      <c r="A15" s="17" t="s">
        <v>17</v>
      </c>
      <c r="B15" s="11" t="s">
        <v>672</v>
      </c>
      <c r="C15" s="19">
        <v>22444078.062099997</v>
      </c>
      <c r="D15" s="19">
        <v>3020159.2445900002</v>
      </c>
      <c r="E15" s="28">
        <f t="shared" si="0"/>
        <v>13.456374711554611</v>
      </c>
    </row>
    <row r="16" spans="1:8" s="10" customFormat="1" ht="67.5" x14ac:dyDescent="0.2">
      <c r="A16" s="17" t="s">
        <v>18</v>
      </c>
      <c r="B16" s="11" t="s">
        <v>673</v>
      </c>
      <c r="C16" s="19">
        <v>183695.48930000002</v>
      </c>
      <c r="D16" s="19">
        <v>6232.8419299999996</v>
      </c>
      <c r="E16" s="28">
        <f t="shared" si="0"/>
        <v>3.3930293845271895</v>
      </c>
    </row>
    <row r="17" spans="1:5" s="10" customFormat="1" ht="33.75" x14ac:dyDescent="0.2">
      <c r="A17" s="17" t="s">
        <v>19</v>
      </c>
      <c r="B17" s="11" t="s">
        <v>674</v>
      </c>
      <c r="C17" s="19">
        <v>244081.45859999998</v>
      </c>
      <c r="D17" s="19">
        <v>12621.790070000001</v>
      </c>
      <c r="E17" s="28">
        <f t="shared" si="0"/>
        <v>5.1711384151815292</v>
      </c>
    </row>
    <row r="18" spans="1:5" s="10" customFormat="1" ht="56.25" x14ac:dyDescent="0.2">
      <c r="A18" s="17" t="s">
        <v>20</v>
      </c>
      <c r="B18" s="11" t="s">
        <v>675</v>
      </c>
      <c r="C18" s="19">
        <v>463057.84</v>
      </c>
      <c r="D18" s="19">
        <v>39136.892500000002</v>
      </c>
      <c r="E18" s="28">
        <f t="shared" si="0"/>
        <v>8.4518367079153656</v>
      </c>
    </row>
    <row r="19" spans="1:5" s="16" customFormat="1" ht="56.25" x14ac:dyDescent="0.2">
      <c r="A19" s="17" t="s">
        <v>21</v>
      </c>
      <c r="B19" s="11" t="s">
        <v>676</v>
      </c>
      <c r="C19" s="19">
        <v>456267.31555</v>
      </c>
      <c r="D19" s="19">
        <v>36433.197930000002</v>
      </c>
      <c r="E19" s="28">
        <f t="shared" si="0"/>
        <v>7.9850554024633995</v>
      </c>
    </row>
    <row r="20" spans="1:5" s="16" customFormat="1" ht="21" x14ac:dyDescent="0.15">
      <c r="A20" s="24" t="s">
        <v>22</v>
      </c>
      <c r="B20" s="15" t="s">
        <v>677</v>
      </c>
      <c r="C20" s="21">
        <v>12495244.327</v>
      </c>
      <c r="D20" s="21">
        <v>1153676.73221</v>
      </c>
      <c r="E20" s="20">
        <f t="shared" si="0"/>
        <v>9.2329265600442074</v>
      </c>
    </row>
    <row r="21" spans="1:5" s="10" customFormat="1" ht="22.5" x14ac:dyDescent="0.2">
      <c r="A21" s="17" t="s">
        <v>23</v>
      </c>
      <c r="B21" s="11" t="s">
        <v>678</v>
      </c>
      <c r="C21" s="19">
        <v>12495244.327</v>
      </c>
      <c r="D21" s="19">
        <v>1153676.73221</v>
      </c>
      <c r="E21" s="28">
        <f t="shared" si="0"/>
        <v>9.2329265600442074</v>
      </c>
    </row>
    <row r="22" spans="1:5" s="10" customFormat="1" ht="67.5" x14ac:dyDescent="0.2">
      <c r="A22" s="17" t="s">
        <v>24</v>
      </c>
      <c r="B22" s="11" t="s">
        <v>679</v>
      </c>
      <c r="C22" s="19">
        <v>114425</v>
      </c>
      <c r="D22" s="19">
        <v>3787.79</v>
      </c>
      <c r="E22" s="28">
        <f t="shared" si="0"/>
        <v>3.3102818440026214</v>
      </c>
    </row>
    <row r="23" spans="1:5" s="10" customFormat="1" ht="11.25" x14ac:dyDescent="0.2">
      <c r="A23" s="17" t="s">
        <v>25</v>
      </c>
      <c r="B23" s="11" t="s">
        <v>680</v>
      </c>
      <c r="C23" s="19">
        <v>1292764</v>
      </c>
      <c r="D23" s="19">
        <v>208393.07392</v>
      </c>
      <c r="E23" s="28">
        <f t="shared" si="0"/>
        <v>16.119962647474711</v>
      </c>
    </row>
    <row r="24" spans="1:5" s="10" customFormat="1" ht="22.5" x14ac:dyDescent="0.2">
      <c r="A24" s="17" t="s">
        <v>26</v>
      </c>
      <c r="B24" s="11" t="s">
        <v>681</v>
      </c>
      <c r="C24" s="19">
        <v>918</v>
      </c>
      <c r="D24" s="19">
        <v>144.06200000000001</v>
      </c>
      <c r="E24" s="28">
        <f t="shared" si="0"/>
        <v>15.693028322440089</v>
      </c>
    </row>
    <row r="25" spans="1:5" s="10" customFormat="1" ht="78.75" x14ac:dyDescent="0.2">
      <c r="A25" s="17" t="s">
        <v>27</v>
      </c>
      <c r="B25" s="11" t="s">
        <v>682</v>
      </c>
      <c r="C25" s="19">
        <v>3557</v>
      </c>
      <c r="D25" s="19">
        <v>1.8169999999999999</v>
      </c>
      <c r="E25" s="28">
        <f t="shared" si="0"/>
        <v>5.1082372786055666E-2</v>
      </c>
    </row>
    <row r="26" spans="1:5" s="10" customFormat="1" ht="78.75" x14ac:dyDescent="0.2">
      <c r="A26" s="17" t="s">
        <v>28</v>
      </c>
      <c r="B26" s="11" t="s">
        <v>683</v>
      </c>
      <c r="C26" s="19">
        <v>1363658.2</v>
      </c>
      <c r="D26" s="19">
        <v>189068.60613</v>
      </c>
      <c r="E26" s="28">
        <f t="shared" si="0"/>
        <v>13.864809094390369</v>
      </c>
    </row>
    <row r="27" spans="1:5" s="10" customFormat="1" ht="90" x14ac:dyDescent="0.2">
      <c r="A27" s="17" t="s">
        <v>29</v>
      </c>
      <c r="B27" s="11" t="s">
        <v>684</v>
      </c>
      <c r="C27" s="19">
        <v>1045048.5</v>
      </c>
      <c r="D27" s="19">
        <v>146777.95269000001</v>
      </c>
      <c r="E27" s="28">
        <f t="shared" si="0"/>
        <v>14.045085246282829</v>
      </c>
    </row>
    <row r="28" spans="1:5" s="10" customFormat="1" ht="123.75" x14ac:dyDescent="0.2">
      <c r="A28" s="17" t="s">
        <v>30</v>
      </c>
      <c r="B28" s="11" t="s">
        <v>685</v>
      </c>
      <c r="C28" s="19">
        <v>318609.7</v>
      </c>
      <c r="D28" s="19">
        <v>42290.653439999995</v>
      </c>
      <c r="E28" s="28">
        <f t="shared" si="0"/>
        <v>13.273498402591006</v>
      </c>
    </row>
    <row r="29" spans="1:5" s="10" customFormat="1" ht="78.75" x14ac:dyDescent="0.2">
      <c r="A29" s="17" t="s">
        <v>31</v>
      </c>
      <c r="B29" s="11" t="s">
        <v>686</v>
      </c>
      <c r="C29" s="19">
        <v>4239.2</v>
      </c>
      <c r="D29" s="19">
        <v>424.32652000000002</v>
      </c>
      <c r="E29" s="28">
        <f t="shared" si="0"/>
        <v>10.009589545197208</v>
      </c>
    </row>
    <row r="30" spans="1:5" s="10" customFormat="1" ht="78.75" x14ac:dyDescent="0.2">
      <c r="A30" s="17" t="s">
        <v>32</v>
      </c>
      <c r="B30" s="11" t="s">
        <v>687</v>
      </c>
      <c r="C30" s="19">
        <v>16.399999999999999</v>
      </c>
      <c r="D30" s="19">
        <v>3.6165400000000001</v>
      </c>
      <c r="E30" s="28">
        <f t="shared" si="0"/>
        <v>22.05207317073171</v>
      </c>
    </row>
    <row r="31" spans="1:5" s="10" customFormat="1" ht="56.25" x14ac:dyDescent="0.2">
      <c r="A31" s="17" t="s">
        <v>33</v>
      </c>
      <c r="B31" s="11" t="s">
        <v>688</v>
      </c>
      <c r="C31" s="19">
        <v>350.4</v>
      </c>
      <c r="D31" s="19">
        <v>14.915229999999999</v>
      </c>
      <c r="E31" s="28">
        <f t="shared" si="0"/>
        <v>4.2566295662100453</v>
      </c>
    </row>
    <row r="32" spans="1:5" s="16" customFormat="1" ht="56.25" x14ac:dyDescent="0.2">
      <c r="A32" s="17" t="s">
        <v>34</v>
      </c>
      <c r="B32" s="11" t="s">
        <v>689</v>
      </c>
      <c r="C32" s="19">
        <v>663.4</v>
      </c>
      <c r="D32" s="19">
        <v>335.97502000000003</v>
      </c>
      <c r="E32" s="28">
        <f t="shared" si="0"/>
        <v>50.644410611998801</v>
      </c>
    </row>
    <row r="33" spans="1:7" s="10" customFormat="1" ht="45" x14ac:dyDescent="0.2">
      <c r="A33" s="17" t="s">
        <v>35</v>
      </c>
      <c r="B33" s="11" t="s">
        <v>690</v>
      </c>
      <c r="C33" s="19">
        <v>4461394.21</v>
      </c>
      <c r="D33" s="19">
        <v>352901.40292999998</v>
      </c>
      <c r="E33" s="28">
        <f t="shared" si="0"/>
        <v>7.9101147829301537</v>
      </c>
    </row>
    <row r="34" spans="1:7" s="10" customFormat="1" ht="67.5" x14ac:dyDescent="0.2">
      <c r="A34" s="17" t="s">
        <v>36</v>
      </c>
      <c r="B34" s="11" t="s">
        <v>691</v>
      </c>
      <c r="C34" s="19">
        <v>2698687.81</v>
      </c>
      <c r="D34" s="19">
        <v>213810.71321000002</v>
      </c>
      <c r="E34" s="28">
        <f t="shared" si="0"/>
        <v>7.9227657388795931</v>
      </c>
    </row>
    <row r="35" spans="1:7" s="16" customFormat="1" ht="78.75" x14ac:dyDescent="0.2">
      <c r="A35" s="17" t="s">
        <v>37</v>
      </c>
      <c r="B35" s="11" t="s">
        <v>692</v>
      </c>
      <c r="C35" s="19">
        <v>1762706.4</v>
      </c>
      <c r="D35" s="19">
        <v>139090.68971999999</v>
      </c>
      <c r="E35" s="28">
        <f t="shared" ref="E35:E58" si="1">D35/C35*100</f>
        <v>7.8907462819673206</v>
      </c>
      <c r="F35" s="35"/>
      <c r="G35" s="29"/>
    </row>
    <row r="36" spans="1:7" s="16" customFormat="1" ht="56.25" x14ac:dyDescent="0.2">
      <c r="A36" s="17" t="s">
        <v>38</v>
      </c>
      <c r="B36" s="11" t="s">
        <v>693</v>
      </c>
      <c r="C36" s="19">
        <v>25470.796999999999</v>
      </c>
      <c r="D36" s="19">
        <v>2264.7750699999997</v>
      </c>
      <c r="E36" s="28">
        <f t="shared" si="1"/>
        <v>8.8916537240668205</v>
      </c>
    </row>
    <row r="37" spans="1:7" s="16" customFormat="1" ht="78.75" x14ac:dyDescent="0.2">
      <c r="A37" s="17" t="s">
        <v>39</v>
      </c>
      <c r="B37" s="11" t="s">
        <v>694</v>
      </c>
      <c r="C37" s="19">
        <v>15425.496999999999</v>
      </c>
      <c r="D37" s="19">
        <v>1372.14859</v>
      </c>
      <c r="E37" s="28">
        <f t="shared" si="1"/>
        <v>8.895328234805012</v>
      </c>
    </row>
    <row r="38" spans="1:7" s="10" customFormat="1" ht="78.75" x14ac:dyDescent="0.2">
      <c r="A38" s="17" t="s">
        <v>40</v>
      </c>
      <c r="B38" s="11" t="s">
        <v>695</v>
      </c>
      <c r="C38" s="19">
        <v>10045.299999999999</v>
      </c>
      <c r="D38" s="19">
        <v>892.62648000000002</v>
      </c>
      <c r="E38" s="28">
        <f t="shared" si="1"/>
        <v>8.8860111694026056</v>
      </c>
    </row>
    <row r="39" spans="1:7" s="10" customFormat="1" ht="45" x14ac:dyDescent="0.2">
      <c r="A39" s="17" t="s">
        <v>41</v>
      </c>
      <c r="B39" s="11" t="s">
        <v>696</v>
      </c>
      <c r="C39" s="19">
        <v>5867572.7460000003</v>
      </c>
      <c r="D39" s="19">
        <v>467910.16733999999</v>
      </c>
      <c r="E39" s="28">
        <f t="shared" si="1"/>
        <v>7.9745098628556468</v>
      </c>
    </row>
    <row r="40" spans="1:7" s="10" customFormat="1" ht="67.5" x14ac:dyDescent="0.2">
      <c r="A40" s="17" t="s">
        <v>42</v>
      </c>
      <c r="B40" s="11" t="s">
        <v>697</v>
      </c>
      <c r="C40" s="19">
        <v>3548835.5460000001</v>
      </c>
      <c r="D40" s="19">
        <v>283490.53237000003</v>
      </c>
      <c r="E40" s="28">
        <f t="shared" si="1"/>
        <v>7.9882690729225478</v>
      </c>
    </row>
    <row r="41" spans="1:7" s="10" customFormat="1" ht="78.75" x14ac:dyDescent="0.2">
      <c r="A41" s="17" t="s">
        <v>43</v>
      </c>
      <c r="B41" s="11" t="s">
        <v>698</v>
      </c>
      <c r="C41" s="19">
        <v>2318737.2000000002</v>
      </c>
      <c r="D41" s="19">
        <v>184419.63496999998</v>
      </c>
      <c r="E41" s="28">
        <f t="shared" si="1"/>
        <v>7.9534513428257405</v>
      </c>
    </row>
    <row r="42" spans="1:7" s="10" customFormat="1" ht="45" x14ac:dyDescent="0.2">
      <c r="A42" s="17" t="s">
        <v>44</v>
      </c>
      <c r="B42" s="11" t="s">
        <v>699</v>
      </c>
      <c r="C42" s="19">
        <v>-639785.02599999995</v>
      </c>
      <c r="D42" s="19">
        <v>-71573.79548999999</v>
      </c>
      <c r="E42" s="28">
        <f t="shared" si="1"/>
        <v>11.187163278497861</v>
      </c>
    </row>
    <row r="43" spans="1:7" s="10" customFormat="1" ht="67.5" x14ac:dyDescent="0.2">
      <c r="A43" s="17" t="s">
        <v>45</v>
      </c>
      <c r="B43" s="11" t="s">
        <v>700</v>
      </c>
      <c r="C43" s="19">
        <v>-387242.12599999999</v>
      </c>
      <c r="D43" s="19">
        <v>-43364.078829999999</v>
      </c>
      <c r="E43" s="28">
        <f t="shared" si="1"/>
        <v>11.198182201385807</v>
      </c>
    </row>
    <row r="44" spans="1:7" s="10" customFormat="1" ht="78.75" x14ac:dyDescent="0.2">
      <c r="A44" s="17" t="s">
        <v>46</v>
      </c>
      <c r="B44" s="11" t="s">
        <v>701</v>
      </c>
      <c r="C44" s="19">
        <v>-252542.9</v>
      </c>
      <c r="D44" s="19">
        <v>-28209.716660000002</v>
      </c>
      <c r="E44" s="28">
        <f t="shared" si="1"/>
        <v>11.170267174408785</v>
      </c>
    </row>
    <row r="45" spans="1:7" s="10" customFormat="1" ht="11.25" x14ac:dyDescent="0.2">
      <c r="A45" s="24" t="s">
        <v>47</v>
      </c>
      <c r="B45" s="15" t="s">
        <v>702</v>
      </c>
      <c r="C45" s="21">
        <v>4249534.6193699995</v>
      </c>
      <c r="D45" s="21">
        <v>467130.85626999999</v>
      </c>
      <c r="E45" s="20">
        <f t="shared" si="1"/>
        <v>10.992517960454995</v>
      </c>
    </row>
    <row r="46" spans="1:7" s="16" customFormat="1" ht="22.5" x14ac:dyDescent="0.2">
      <c r="A46" s="17" t="s">
        <v>48</v>
      </c>
      <c r="B46" s="11" t="s">
        <v>703</v>
      </c>
      <c r="C46" s="19">
        <v>3814634.0193699999</v>
      </c>
      <c r="D46" s="19">
        <v>318903.72766000003</v>
      </c>
      <c r="E46" s="28">
        <f t="shared" si="1"/>
        <v>8.3600084841865936</v>
      </c>
    </row>
    <row r="47" spans="1:7" s="16" customFormat="1" ht="22.5" x14ac:dyDescent="0.2">
      <c r="A47" s="17" t="s">
        <v>49</v>
      </c>
      <c r="B47" s="11" t="s">
        <v>704</v>
      </c>
      <c r="C47" s="19">
        <v>2821412.87145</v>
      </c>
      <c r="D47" s="19">
        <v>265214.71208000003</v>
      </c>
      <c r="E47" s="28">
        <f t="shared" si="1"/>
        <v>9.4000674188354107</v>
      </c>
    </row>
    <row r="48" spans="1:7" s="10" customFormat="1" ht="22.5" x14ac:dyDescent="0.2">
      <c r="A48" s="17" t="s">
        <v>49</v>
      </c>
      <c r="B48" s="11" t="s">
        <v>705</v>
      </c>
      <c r="C48" s="19">
        <v>2821378.10745</v>
      </c>
      <c r="D48" s="19">
        <v>265168.40428000002</v>
      </c>
      <c r="E48" s="28">
        <f t="shared" si="1"/>
        <v>9.3985419245938235</v>
      </c>
    </row>
    <row r="49" spans="1:5" s="10" customFormat="1" ht="33.75" x14ac:dyDescent="0.2">
      <c r="A49" s="17" t="s">
        <v>50</v>
      </c>
      <c r="B49" s="11" t="s">
        <v>706</v>
      </c>
      <c r="C49" s="19">
        <v>34.764000000000003</v>
      </c>
      <c r="D49" s="19">
        <v>46.3078</v>
      </c>
      <c r="E49" s="28">
        <f t="shared" si="1"/>
        <v>133.20619031181681</v>
      </c>
    </row>
    <row r="50" spans="1:5" s="10" customFormat="1" ht="22.5" x14ac:dyDescent="0.2">
      <c r="A50" s="17" t="s">
        <v>51</v>
      </c>
      <c r="B50" s="11" t="s">
        <v>707</v>
      </c>
      <c r="C50" s="19">
        <v>993177.78470000008</v>
      </c>
      <c r="D50" s="19">
        <v>53638.116280000002</v>
      </c>
      <c r="E50" s="28">
        <f t="shared" si="1"/>
        <v>5.4006560664465493</v>
      </c>
    </row>
    <row r="51" spans="1:5" s="10" customFormat="1" ht="45" x14ac:dyDescent="0.2">
      <c r="A51" s="17" t="s">
        <v>52</v>
      </c>
      <c r="B51" s="11" t="s">
        <v>708</v>
      </c>
      <c r="C51" s="19">
        <v>993141.3297</v>
      </c>
      <c r="D51" s="19">
        <v>53637.767540000001</v>
      </c>
      <c r="E51" s="28">
        <f t="shared" si="1"/>
        <v>5.4008191921891378</v>
      </c>
    </row>
    <row r="52" spans="1:5" s="10" customFormat="1" ht="33.75" x14ac:dyDescent="0.2">
      <c r="A52" s="17" t="s">
        <v>53</v>
      </c>
      <c r="B52" s="11" t="s">
        <v>709</v>
      </c>
      <c r="C52" s="19">
        <v>36.454999999999998</v>
      </c>
      <c r="D52" s="19">
        <v>0.34873999999999999</v>
      </c>
      <c r="E52" s="28">
        <f t="shared" si="1"/>
        <v>0.95663146344808669</v>
      </c>
    </row>
    <row r="53" spans="1:5" s="10" customFormat="1" ht="22.5" x14ac:dyDescent="0.2">
      <c r="A53" s="17" t="s">
        <v>54</v>
      </c>
      <c r="B53" s="11" t="s">
        <v>710</v>
      </c>
      <c r="C53" s="19">
        <v>43.363219999999998</v>
      </c>
      <c r="D53" s="19">
        <v>50.899300000000004</v>
      </c>
      <c r="E53" s="28">
        <f t="shared" si="1"/>
        <v>117.37896770581153</v>
      </c>
    </row>
    <row r="54" spans="1:5" s="10" customFormat="1" ht="11.25" x14ac:dyDescent="0.2">
      <c r="A54" s="17" t="s">
        <v>55</v>
      </c>
      <c r="B54" s="11" t="s">
        <v>711</v>
      </c>
      <c r="C54" s="19">
        <v>221136.9</v>
      </c>
      <c r="D54" s="19">
        <v>125937.53928</v>
      </c>
      <c r="E54" s="28">
        <f t="shared" si="1"/>
        <v>56.950033793545984</v>
      </c>
    </row>
    <row r="55" spans="1:5" s="10" customFormat="1" ht="11.25" x14ac:dyDescent="0.2">
      <c r="A55" s="17" t="s">
        <v>55</v>
      </c>
      <c r="B55" s="11" t="s">
        <v>712</v>
      </c>
      <c r="C55" s="19">
        <v>221121.9</v>
      </c>
      <c r="D55" s="19">
        <v>125934.85522</v>
      </c>
      <c r="E55" s="28">
        <f t="shared" si="1"/>
        <v>56.952683212291497</v>
      </c>
    </row>
    <row r="56" spans="1:5" s="10" customFormat="1" ht="22.5" x14ac:dyDescent="0.2">
      <c r="A56" s="17" t="s">
        <v>56</v>
      </c>
      <c r="B56" s="11" t="s">
        <v>713</v>
      </c>
      <c r="C56" s="19">
        <v>15</v>
      </c>
      <c r="D56" s="19">
        <v>2.6840600000000001</v>
      </c>
      <c r="E56" s="28">
        <f t="shared" si="1"/>
        <v>17.893733333333333</v>
      </c>
    </row>
    <row r="57" spans="1:5" s="10" customFormat="1" ht="11.25" x14ac:dyDescent="0.2">
      <c r="A57" s="17" t="s">
        <v>57</v>
      </c>
      <c r="B57" s="11" t="s">
        <v>714</v>
      </c>
      <c r="C57" s="19">
        <v>16538.7</v>
      </c>
      <c r="D57" s="19">
        <v>997.57146</v>
      </c>
      <c r="E57" s="28">
        <f t="shared" si="1"/>
        <v>6.0317404632770408</v>
      </c>
    </row>
    <row r="58" spans="1:5" s="10" customFormat="1" ht="11.25" x14ac:dyDescent="0.2">
      <c r="A58" s="17" t="s">
        <v>57</v>
      </c>
      <c r="B58" s="11" t="s">
        <v>715</v>
      </c>
      <c r="C58" s="19">
        <v>16538</v>
      </c>
      <c r="D58" s="19">
        <v>994.84986000000004</v>
      </c>
      <c r="E58" s="28">
        <f t="shared" si="1"/>
        <v>6.0155391220220098</v>
      </c>
    </row>
    <row r="59" spans="1:5" s="16" customFormat="1" ht="22.5" x14ac:dyDescent="0.2">
      <c r="A59" s="17" t="s">
        <v>58</v>
      </c>
      <c r="B59" s="11" t="s">
        <v>716</v>
      </c>
      <c r="C59" s="19">
        <v>0.7</v>
      </c>
      <c r="D59" s="19">
        <v>2.7216</v>
      </c>
      <c r="E59" s="28" t="s">
        <v>8</v>
      </c>
    </row>
    <row r="60" spans="1:5" s="10" customFormat="1" ht="22.5" x14ac:dyDescent="0.2">
      <c r="A60" s="17" t="s">
        <v>59</v>
      </c>
      <c r="B60" s="11" t="s">
        <v>717</v>
      </c>
      <c r="C60" s="19">
        <v>195468</v>
      </c>
      <c r="D60" s="19">
        <v>17458.629410000001</v>
      </c>
      <c r="E60" s="28">
        <f t="shared" si="0"/>
        <v>8.9317071899236709</v>
      </c>
    </row>
    <row r="61" spans="1:5" s="10" customFormat="1" ht="22.5" x14ac:dyDescent="0.2">
      <c r="A61" s="17" t="s">
        <v>60</v>
      </c>
      <c r="B61" s="11" t="s">
        <v>718</v>
      </c>
      <c r="C61" s="19">
        <v>127639</v>
      </c>
      <c r="D61" s="19">
        <v>12786.96175</v>
      </c>
      <c r="E61" s="28">
        <f t="shared" si="0"/>
        <v>10.018067949451186</v>
      </c>
    </row>
    <row r="62" spans="1:5" s="10" customFormat="1" ht="22.5" x14ac:dyDescent="0.2">
      <c r="A62" s="17" t="s">
        <v>61</v>
      </c>
      <c r="B62" s="11" t="s">
        <v>719</v>
      </c>
      <c r="C62" s="19">
        <v>56245</v>
      </c>
      <c r="D62" s="19">
        <v>3950.3788</v>
      </c>
      <c r="E62" s="28">
        <f t="shared" si="0"/>
        <v>7.0235199573295413</v>
      </c>
    </row>
    <row r="63" spans="1:5" s="10" customFormat="1" ht="22.5" x14ac:dyDescent="0.2">
      <c r="A63" s="17" t="s">
        <v>62</v>
      </c>
      <c r="B63" s="11" t="s">
        <v>720</v>
      </c>
      <c r="C63" s="19">
        <v>11584</v>
      </c>
      <c r="D63" s="19">
        <v>721.28886</v>
      </c>
      <c r="E63" s="28">
        <f t="shared" si="0"/>
        <v>6.2265958218232047</v>
      </c>
    </row>
    <row r="64" spans="1:5" s="16" customFormat="1" ht="11.25" x14ac:dyDescent="0.2">
      <c r="A64" s="17" t="s">
        <v>63</v>
      </c>
      <c r="B64" s="11" t="s">
        <v>721</v>
      </c>
      <c r="C64" s="19">
        <v>1757</v>
      </c>
      <c r="D64" s="19">
        <v>3833.3884600000001</v>
      </c>
      <c r="E64" s="28" t="s">
        <v>8</v>
      </c>
    </row>
    <row r="65" spans="1:7" s="16" customFormat="1" ht="10.5" x14ac:dyDescent="0.15">
      <c r="A65" s="24" t="s">
        <v>64</v>
      </c>
      <c r="B65" s="15" t="s">
        <v>722</v>
      </c>
      <c r="C65" s="21">
        <v>10728343.897</v>
      </c>
      <c r="D65" s="21">
        <v>476584.03719</v>
      </c>
      <c r="E65" s="20">
        <f t="shared" si="0"/>
        <v>4.442288966177423</v>
      </c>
      <c r="F65" s="35"/>
      <c r="G65" s="29"/>
    </row>
    <row r="66" spans="1:7" s="16" customFormat="1" ht="11.25" x14ac:dyDescent="0.2">
      <c r="A66" s="17" t="s">
        <v>65</v>
      </c>
      <c r="B66" s="11" t="s">
        <v>723</v>
      </c>
      <c r="C66" s="19">
        <v>449628.48</v>
      </c>
      <c r="D66" s="19">
        <v>21907.595570000001</v>
      </c>
      <c r="E66" s="28">
        <f t="shared" si="0"/>
        <v>4.8723772057321639</v>
      </c>
    </row>
    <row r="67" spans="1:7" s="16" customFormat="1" ht="22.5" x14ac:dyDescent="0.2">
      <c r="A67" s="17" t="s">
        <v>66</v>
      </c>
      <c r="B67" s="11" t="s">
        <v>724</v>
      </c>
      <c r="C67" s="19">
        <v>287824.84000000003</v>
      </c>
      <c r="D67" s="19">
        <v>13298.52132</v>
      </c>
      <c r="E67" s="28">
        <f t="shared" si="0"/>
        <v>4.620352197537918</v>
      </c>
    </row>
    <row r="68" spans="1:7" s="10" customFormat="1" ht="33.75" x14ac:dyDescent="0.2">
      <c r="A68" s="17" t="s">
        <v>67</v>
      </c>
      <c r="B68" s="11" t="s">
        <v>725</v>
      </c>
      <c r="C68" s="19">
        <v>21505</v>
      </c>
      <c r="D68" s="19">
        <v>706.95819999999992</v>
      </c>
      <c r="E68" s="28">
        <f t="shared" si="0"/>
        <v>3.2874131597302951</v>
      </c>
    </row>
    <row r="69" spans="1:7" s="10" customFormat="1" ht="22.5" x14ac:dyDescent="0.2">
      <c r="A69" s="17" t="s">
        <v>68</v>
      </c>
      <c r="B69" s="11" t="s">
        <v>726</v>
      </c>
      <c r="C69" s="19">
        <v>71317.149999999994</v>
      </c>
      <c r="D69" s="19">
        <v>4403.3578299999999</v>
      </c>
      <c r="E69" s="28">
        <f t="shared" si="0"/>
        <v>6.1743323029593862</v>
      </c>
    </row>
    <row r="70" spans="1:7" s="10" customFormat="1" ht="33.75" x14ac:dyDescent="0.2">
      <c r="A70" s="17" t="s">
        <v>69</v>
      </c>
      <c r="B70" s="11" t="s">
        <v>727</v>
      </c>
      <c r="C70" s="19">
        <v>68981.490000000005</v>
      </c>
      <c r="D70" s="19">
        <v>3498.7582200000002</v>
      </c>
      <c r="E70" s="28">
        <f t="shared" si="0"/>
        <v>5.0720247127164111</v>
      </c>
    </row>
    <row r="71" spans="1:7" s="10" customFormat="1" ht="11.25" x14ac:dyDescent="0.2">
      <c r="A71" s="17" t="s">
        <v>70</v>
      </c>
      <c r="B71" s="11" t="s">
        <v>728</v>
      </c>
      <c r="C71" s="19">
        <v>6919156</v>
      </c>
      <c r="D71" s="19">
        <v>115672.76065000001</v>
      </c>
      <c r="E71" s="28">
        <f t="shared" si="0"/>
        <v>1.6717755843342743</v>
      </c>
    </row>
    <row r="72" spans="1:7" s="10" customFormat="1" ht="22.5" x14ac:dyDescent="0.2">
      <c r="A72" s="17" t="s">
        <v>71</v>
      </c>
      <c r="B72" s="11" t="s">
        <v>729</v>
      </c>
      <c r="C72" s="19">
        <v>6144211</v>
      </c>
      <c r="D72" s="19">
        <v>115672.76065000001</v>
      </c>
      <c r="E72" s="28">
        <f t="shared" si="0"/>
        <v>1.8826300179144242</v>
      </c>
    </row>
    <row r="73" spans="1:7" s="10" customFormat="1" ht="22.5" x14ac:dyDescent="0.2">
      <c r="A73" s="17" t="s">
        <v>72</v>
      </c>
      <c r="B73" s="11" t="s">
        <v>730</v>
      </c>
      <c r="C73" s="19">
        <v>774945</v>
      </c>
      <c r="D73" s="19">
        <v>0</v>
      </c>
      <c r="E73" s="28">
        <f t="shared" si="0"/>
        <v>0</v>
      </c>
    </row>
    <row r="74" spans="1:7" s="10" customFormat="1" ht="11.25" x14ac:dyDescent="0.2">
      <c r="A74" s="17" t="s">
        <v>73</v>
      </c>
      <c r="B74" s="11" t="s">
        <v>731</v>
      </c>
      <c r="C74" s="19">
        <v>1605243</v>
      </c>
      <c r="D74" s="19">
        <v>119696.87520000001</v>
      </c>
      <c r="E74" s="28">
        <f t="shared" si="0"/>
        <v>7.4566202873957401</v>
      </c>
    </row>
    <row r="75" spans="1:7" s="16" customFormat="1" ht="11.25" x14ac:dyDescent="0.2">
      <c r="A75" s="17" t="s">
        <v>74</v>
      </c>
      <c r="B75" s="11" t="s">
        <v>732</v>
      </c>
      <c r="C75" s="19">
        <v>207324</v>
      </c>
      <c r="D75" s="19">
        <v>42889.140759999995</v>
      </c>
      <c r="E75" s="28">
        <f t="shared" si="0"/>
        <v>20.687012000540214</v>
      </c>
    </row>
    <row r="76" spans="1:7" s="16" customFormat="1" ht="11.25" x14ac:dyDescent="0.2">
      <c r="A76" s="17" t="s">
        <v>75</v>
      </c>
      <c r="B76" s="11" t="s">
        <v>733</v>
      </c>
      <c r="C76" s="19">
        <v>1397919</v>
      </c>
      <c r="D76" s="19">
        <v>76807.73444</v>
      </c>
      <c r="E76" s="28">
        <f t="shared" si="0"/>
        <v>5.4944338291417454</v>
      </c>
    </row>
    <row r="77" spans="1:7" s="10" customFormat="1" ht="11.25" x14ac:dyDescent="0.2">
      <c r="A77" s="17" t="s">
        <v>76</v>
      </c>
      <c r="B77" s="11" t="s">
        <v>734</v>
      </c>
      <c r="C77" s="19">
        <v>2352</v>
      </c>
      <c r="D77" s="19">
        <v>308</v>
      </c>
      <c r="E77" s="28">
        <f t="shared" si="0"/>
        <v>13.095238095238097</v>
      </c>
    </row>
    <row r="78" spans="1:7" s="10" customFormat="1" ht="11.25" x14ac:dyDescent="0.2">
      <c r="A78" s="17" t="s">
        <v>77</v>
      </c>
      <c r="B78" s="11" t="s">
        <v>735</v>
      </c>
      <c r="C78" s="19">
        <v>1751964.4169999999</v>
      </c>
      <c r="D78" s="19">
        <v>218998.80577000001</v>
      </c>
      <c r="E78" s="28">
        <f t="shared" si="0"/>
        <v>12.500185714102892</v>
      </c>
    </row>
    <row r="79" spans="1:7" s="10" customFormat="1" ht="11.25" x14ac:dyDescent="0.2">
      <c r="A79" s="17" t="s">
        <v>78</v>
      </c>
      <c r="B79" s="11" t="s">
        <v>736</v>
      </c>
      <c r="C79" s="19">
        <v>1089635.55</v>
      </c>
      <c r="D79" s="19">
        <v>183281.54180000001</v>
      </c>
      <c r="E79" s="28">
        <f t="shared" si="0"/>
        <v>16.82044439537605</v>
      </c>
    </row>
    <row r="80" spans="1:7" s="10" customFormat="1" ht="22.5" x14ac:dyDescent="0.2">
      <c r="A80" s="17" t="s">
        <v>79</v>
      </c>
      <c r="B80" s="11" t="s">
        <v>737</v>
      </c>
      <c r="C80" s="19">
        <v>565297</v>
      </c>
      <c r="D80" s="19">
        <v>93867.259459999987</v>
      </c>
      <c r="E80" s="28">
        <f t="shared" si="0"/>
        <v>16.604945623274133</v>
      </c>
    </row>
    <row r="81" spans="1:5" s="10" customFormat="1" ht="22.5" x14ac:dyDescent="0.2">
      <c r="A81" s="17" t="s">
        <v>80</v>
      </c>
      <c r="B81" s="11" t="s">
        <v>738</v>
      </c>
      <c r="C81" s="19">
        <v>50954</v>
      </c>
      <c r="D81" s="19">
        <v>4166.5082599999996</v>
      </c>
      <c r="E81" s="28">
        <f t="shared" si="0"/>
        <v>8.1769993719825713</v>
      </c>
    </row>
    <row r="82" spans="1:5" s="10" customFormat="1" ht="22.5" x14ac:dyDescent="0.2">
      <c r="A82" s="17" t="s">
        <v>81</v>
      </c>
      <c r="B82" s="11" t="s">
        <v>739</v>
      </c>
      <c r="C82" s="19">
        <v>278515.55</v>
      </c>
      <c r="D82" s="19">
        <v>50257.726350000004</v>
      </c>
      <c r="E82" s="28">
        <f t="shared" si="0"/>
        <v>18.044854712779955</v>
      </c>
    </row>
    <row r="83" spans="1:5" s="10" customFormat="1" ht="22.5" x14ac:dyDescent="0.2">
      <c r="A83" s="17" t="s">
        <v>82</v>
      </c>
      <c r="B83" s="11" t="s">
        <v>740</v>
      </c>
      <c r="C83" s="19">
        <v>194869</v>
      </c>
      <c r="D83" s="19">
        <v>34990.047729999998</v>
      </c>
      <c r="E83" s="28">
        <f t="shared" si="0"/>
        <v>17.955676752074471</v>
      </c>
    </row>
    <row r="84" spans="1:5" s="10" customFormat="1" ht="11.25" x14ac:dyDescent="0.2">
      <c r="A84" s="17" t="s">
        <v>83</v>
      </c>
      <c r="B84" s="11" t="s">
        <v>741</v>
      </c>
      <c r="C84" s="19">
        <v>662328.86699999997</v>
      </c>
      <c r="D84" s="19">
        <v>35717.26397</v>
      </c>
      <c r="E84" s="28">
        <f t="shared" si="0"/>
        <v>5.3926781316025592</v>
      </c>
    </row>
    <row r="85" spans="1:5" s="10" customFormat="1" ht="22.5" x14ac:dyDescent="0.2">
      <c r="A85" s="17" t="s">
        <v>84</v>
      </c>
      <c r="B85" s="11" t="s">
        <v>742</v>
      </c>
      <c r="C85" s="19">
        <v>196359</v>
      </c>
      <c r="D85" s="19">
        <v>9561.9229400000004</v>
      </c>
      <c r="E85" s="28">
        <f t="shared" si="0"/>
        <v>4.8696127704867109</v>
      </c>
    </row>
    <row r="86" spans="1:5" s="10" customFormat="1" ht="22.5" x14ac:dyDescent="0.2">
      <c r="A86" s="17" t="s">
        <v>85</v>
      </c>
      <c r="B86" s="11" t="s">
        <v>743</v>
      </c>
      <c r="C86" s="19">
        <v>46828</v>
      </c>
      <c r="D86" s="19">
        <v>2354.7803900000004</v>
      </c>
      <c r="E86" s="28">
        <f t="shared" si="0"/>
        <v>5.02857348167763</v>
      </c>
    </row>
    <row r="87" spans="1:5" s="10" customFormat="1" ht="22.5" x14ac:dyDescent="0.2">
      <c r="A87" s="17" t="s">
        <v>86</v>
      </c>
      <c r="B87" s="11" t="s">
        <v>744</v>
      </c>
      <c r="C87" s="19">
        <v>348987.36700000003</v>
      </c>
      <c r="D87" s="19">
        <v>18705.74538</v>
      </c>
      <c r="E87" s="28">
        <f t="shared" si="0"/>
        <v>5.3600064497463595</v>
      </c>
    </row>
    <row r="88" spans="1:5" s="16" customFormat="1" ht="22.5" x14ac:dyDescent="0.2">
      <c r="A88" s="17" t="s">
        <v>87</v>
      </c>
      <c r="B88" s="11" t="s">
        <v>745</v>
      </c>
      <c r="C88" s="19">
        <v>70154.5</v>
      </c>
      <c r="D88" s="19">
        <v>5094.8152599999994</v>
      </c>
      <c r="E88" s="28">
        <f t="shared" si="0"/>
        <v>7.2622786278855944</v>
      </c>
    </row>
    <row r="89" spans="1:5" s="10" customFormat="1" ht="21.75" x14ac:dyDescent="0.2">
      <c r="A89" s="24" t="s">
        <v>88</v>
      </c>
      <c r="B89" s="15" t="s">
        <v>746</v>
      </c>
      <c r="C89" s="21">
        <v>44417</v>
      </c>
      <c r="D89" s="21">
        <v>2902.3889900000004</v>
      </c>
      <c r="E89" s="20">
        <f t="shared" si="0"/>
        <v>6.5344102258144412</v>
      </c>
    </row>
    <row r="90" spans="1:5" s="10" customFormat="1" ht="11.25" x14ac:dyDescent="0.2">
      <c r="A90" s="17" t="s">
        <v>89</v>
      </c>
      <c r="B90" s="11" t="s">
        <v>747</v>
      </c>
      <c r="C90" s="19">
        <v>38646</v>
      </c>
      <c r="D90" s="19">
        <v>2883.9368999999997</v>
      </c>
      <c r="E90" s="28">
        <f t="shared" si="0"/>
        <v>7.4624460487501931</v>
      </c>
    </row>
    <row r="91" spans="1:5" s="10" customFormat="1" ht="11.25" x14ac:dyDescent="0.2">
      <c r="A91" s="17" t="s">
        <v>90</v>
      </c>
      <c r="B91" s="11" t="s">
        <v>748</v>
      </c>
      <c r="C91" s="19">
        <v>38535</v>
      </c>
      <c r="D91" s="19">
        <v>2876.6192999999998</v>
      </c>
      <c r="E91" s="28">
        <f t="shared" si="0"/>
        <v>7.4649521214480332</v>
      </c>
    </row>
    <row r="92" spans="1:5" s="10" customFormat="1" ht="45" x14ac:dyDescent="0.2">
      <c r="A92" s="17" t="s">
        <v>91</v>
      </c>
      <c r="B92" s="11" t="s">
        <v>749</v>
      </c>
      <c r="C92" s="19">
        <v>111</v>
      </c>
      <c r="D92" s="19">
        <v>7.3176000000000005</v>
      </c>
      <c r="E92" s="28">
        <f t="shared" si="0"/>
        <v>6.5924324324324326</v>
      </c>
    </row>
    <row r="93" spans="1:5" s="10" customFormat="1" ht="22.5" x14ac:dyDescent="0.2">
      <c r="A93" s="17" t="s">
        <v>92</v>
      </c>
      <c r="B93" s="11" t="s">
        <v>750</v>
      </c>
      <c r="C93" s="19">
        <v>5771</v>
      </c>
      <c r="D93" s="19">
        <v>18.452090000000002</v>
      </c>
      <c r="E93" s="28">
        <f t="shared" si="0"/>
        <v>0.3197381736267545</v>
      </c>
    </row>
    <row r="94" spans="1:5" s="10" customFormat="1" ht="11.25" x14ac:dyDescent="0.2">
      <c r="A94" s="17" t="s">
        <v>93</v>
      </c>
      <c r="B94" s="11" t="s">
        <v>751</v>
      </c>
      <c r="C94" s="19">
        <v>5767</v>
      </c>
      <c r="D94" s="19">
        <v>18.452090000000002</v>
      </c>
      <c r="E94" s="28">
        <f t="shared" si="0"/>
        <v>0.31995994451187793</v>
      </c>
    </row>
    <row r="95" spans="1:5" s="10" customFormat="1" ht="22.5" x14ac:dyDescent="0.2">
      <c r="A95" s="17" t="s">
        <v>94</v>
      </c>
      <c r="B95" s="11" t="s">
        <v>752</v>
      </c>
      <c r="C95" s="19">
        <v>4</v>
      </c>
      <c r="D95" s="19">
        <v>0</v>
      </c>
      <c r="E95" s="28">
        <f t="shared" si="0"/>
        <v>0</v>
      </c>
    </row>
    <row r="96" spans="1:5" s="10" customFormat="1" ht="11.25" x14ac:dyDescent="0.2">
      <c r="A96" s="24" t="s">
        <v>95</v>
      </c>
      <c r="B96" s="15" t="s">
        <v>753</v>
      </c>
      <c r="C96" s="21">
        <v>395152.5</v>
      </c>
      <c r="D96" s="21">
        <v>42174.173990000003</v>
      </c>
      <c r="E96" s="20">
        <f t="shared" si="0"/>
        <v>10.672885529004626</v>
      </c>
    </row>
    <row r="97" spans="1:5" s="10" customFormat="1" ht="22.5" x14ac:dyDescent="0.2">
      <c r="A97" s="17" t="s">
        <v>96</v>
      </c>
      <c r="B97" s="11" t="s">
        <v>754</v>
      </c>
      <c r="C97" s="19">
        <v>154053</v>
      </c>
      <c r="D97" s="19">
        <v>19183.493899999998</v>
      </c>
      <c r="E97" s="28">
        <f t="shared" ref="E97:E298" si="2">D97/C97*100</f>
        <v>12.452528610283473</v>
      </c>
    </row>
    <row r="98" spans="1:5" s="16" customFormat="1" ht="33.75" x14ac:dyDescent="0.2">
      <c r="A98" s="17" t="s">
        <v>97</v>
      </c>
      <c r="B98" s="11" t="s">
        <v>755</v>
      </c>
      <c r="C98" s="19">
        <v>154053</v>
      </c>
      <c r="D98" s="19">
        <v>19183.493899999998</v>
      </c>
      <c r="E98" s="28">
        <f t="shared" si="2"/>
        <v>12.452528610283473</v>
      </c>
    </row>
    <row r="99" spans="1:5" s="16" customFormat="1" ht="33.75" x14ac:dyDescent="0.2">
      <c r="A99" s="17" t="s">
        <v>98</v>
      </c>
      <c r="B99" s="11" t="s">
        <v>756</v>
      </c>
      <c r="C99" s="19">
        <v>124.3</v>
      </c>
      <c r="D99" s="19">
        <v>7.41</v>
      </c>
      <c r="E99" s="28">
        <f t="shared" si="2"/>
        <v>5.9613837489943684</v>
      </c>
    </row>
    <row r="100" spans="1:5" s="10" customFormat="1" ht="45" x14ac:dyDescent="0.2">
      <c r="A100" s="17" t="s">
        <v>99</v>
      </c>
      <c r="B100" s="11" t="s">
        <v>757</v>
      </c>
      <c r="C100" s="19">
        <v>124.3</v>
      </c>
      <c r="D100" s="19">
        <v>7.41</v>
      </c>
      <c r="E100" s="28">
        <f t="shared" si="2"/>
        <v>5.9613837489943684</v>
      </c>
    </row>
    <row r="101" spans="1:5" s="10" customFormat="1" ht="45" x14ac:dyDescent="0.2">
      <c r="A101" s="17" t="s">
        <v>100</v>
      </c>
      <c r="B101" s="11" t="s">
        <v>758</v>
      </c>
      <c r="C101" s="19">
        <v>7780.2</v>
      </c>
      <c r="D101" s="19">
        <v>459.9</v>
      </c>
      <c r="E101" s="28">
        <f t="shared" si="2"/>
        <v>5.9111590961671938</v>
      </c>
    </row>
    <row r="102" spans="1:5" s="10" customFormat="1" ht="22.5" x14ac:dyDescent="0.2">
      <c r="A102" s="17" t="s">
        <v>101</v>
      </c>
      <c r="B102" s="11" t="s">
        <v>759</v>
      </c>
      <c r="C102" s="19">
        <v>233195</v>
      </c>
      <c r="D102" s="19">
        <v>22523.37009</v>
      </c>
      <c r="E102" s="28">
        <f t="shared" si="2"/>
        <v>9.6585990651600593</v>
      </c>
    </row>
    <row r="103" spans="1:5" s="10" customFormat="1" ht="56.25" x14ac:dyDescent="0.2">
      <c r="A103" s="17" t="s">
        <v>102</v>
      </c>
      <c r="B103" s="11" t="s">
        <v>760</v>
      </c>
      <c r="C103" s="19">
        <v>219</v>
      </c>
      <c r="D103" s="19">
        <v>0.82</v>
      </c>
      <c r="E103" s="28">
        <f t="shared" si="2"/>
        <v>0.37442922374429222</v>
      </c>
    </row>
    <row r="104" spans="1:5" s="10" customFormat="1" ht="22.5" x14ac:dyDescent="0.2">
      <c r="A104" s="17" t="s">
        <v>103</v>
      </c>
      <c r="B104" s="11" t="s">
        <v>761</v>
      </c>
      <c r="C104" s="19">
        <v>143794</v>
      </c>
      <c r="D104" s="19">
        <v>14486.13459</v>
      </c>
      <c r="E104" s="28">
        <f t="shared" si="2"/>
        <v>10.074227429517226</v>
      </c>
    </row>
    <row r="105" spans="1:5" s="10" customFormat="1" ht="33.75" x14ac:dyDescent="0.2">
      <c r="A105" s="17" t="s">
        <v>104</v>
      </c>
      <c r="B105" s="11" t="s">
        <v>762</v>
      </c>
      <c r="C105" s="19">
        <v>47484.1</v>
      </c>
      <c r="D105" s="19">
        <v>2880.75</v>
      </c>
      <c r="E105" s="28">
        <f t="shared" si="2"/>
        <v>6.0667676127377375</v>
      </c>
    </row>
    <row r="106" spans="1:5" s="10" customFormat="1" ht="45" x14ac:dyDescent="0.2">
      <c r="A106" s="17" t="s">
        <v>105</v>
      </c>
      <c r="B106" s="11" t="s">
        <v>763</v>
      </c>
      <c r="C106" s="19">
        <v>47484.1</v>
      </c>
      <c r="D106" s="19">
        <v>2880.75</v>
      </c>
      <c r="E106" s="28">
        <f t="shared" si="2"/>
        <v>6.0667676127377375</v>
      </c>
    </row>
    <row r="107" spans="1:5" s="10" customFormat="1" ht="22.5" x14ac:dyDescent="0.2">
      <c r="A107" s="17" t="s">
        <v>106</v>
      </c>
      <c r="B107" s="11" t="s">
        <v>764</v>
      </c>
      <c r="C107" s="19">
        <v>6125.2</v>
      </c>
      <c r="D107" s="19">
        <v>858.73050000000001</v>
      </c>
      <c r="E107" s="28">
        <f t="shared" si="2"/>
        <v>14.019632012015935</v>
      </c>
    </row>
    <row r="108" spans="1:5" s="10" customFormat="1" ht="45" x14ac:dyDescent="0.2">
      <c r="A108" s="17" t="s">
        <v>107</v>
      </c>
      <c r="B108" s="11" t="s">
        <v>765</v>
      </c>
      <c r="C108" s="19">
        <v>113.9</v>
      </c>
      <c r="D108" s="19">
        <v>10.5</v>
      </c>
      <c r="E108" s="28">
        <f t="shared" si="2"/>
        <v>9.2186128182616329</v>
      </c>
    </row>
    <row r="109" spans="1:5" s="10" customFormat="1" ht="22.5" x14ac:dyDescent="0.2">
      <c r="A109" s="17" t="s">
        <v>108</v>
      </c>
      <c r="B109" s="11" t="s">
        <v>766</v>
      </c>
      <c r="C109" s="19">
        <v>21</v>
      </c>
      <c r="D109" s="19">
        <v>0</v>
      </c>
      <c r="E109" s="28">
        <f t="shared" si="2"/>
        <v>0</v>
      </c>
    </row>
    <row r="110" spans="1:5" s="10" customFormat="1" ht="67.5" x14ac:dyDescent="0.2">
      <c r="A110" s="17" t="s">
        <v>109</v>
      </c>
      <c r="B110" s="11" t="s">
        <v>767</v>
      </c>
      <c r="C110" s="19">
        <v>68</v>
      </c>
      <c r="D110" s="19">
        <v>8</v>
      </c>
      <c r="E110" s="28">
        <f t="shared" si="2"/>
        <v>11.76470588235294</v>
      </c>
    </row>
    <row r="111" spans="1:5" s="16" customFormat="1" ht="45" x14ac:dyDescent="0.2">
      <c r="A111" s="17" t="s">
        <v>110</v>
      </c>
      <c r="B111" s="11" t="s">
        <v>768</v>
      </c>
      <c r="C111" s="19">
        <v>30222.7</v>
      </c>
      <c r="D111" s="19">
        <v>3514.2849999999999</v>
      </c>
      <c r="E111" s="28">
        <f t="shared" si="2"/>
        <v>11.627965072610984</v>
      </c>
    </row>
    <row r="112" spans="1:5" s="10" customFormat="1" ht="56.25" x14ac:dyDescent="0.2">
      <c r="A112" s="17" t="s">
        <v>111</v>
      </c>
      <c r="B112" s="11" t="s">
        <v>769</v>
      </c>
      <c r="C112" s="19">
        <v>7698.4</v>
      </c>
      <c r="D112" s="19">
        <v>809.56</v>
      </c>
      <c r="E112" s="28">
        <f t="shared" si="2"/>
        <v>10.515951366517717</v>
      </c>
    </row>
    <row r="113" spans="1:7" s="10" customFormat="1" ht="112.5" x14ac:dyDescent="0.2">
      <c r="A113" s="17" t="s">
        <v>112</v>
      </c>
      <c r="B113" s="11" t="s">
        <v>770</v>
      </c>
      <c r="C113" s="19">
        <v>22524.3</v>
      </c>
      <c r="D113" s="19">
        <v>2704.7249999999999</v>
      </c>
      <c r="E113" s="28">
        <f t="shared" si="2"/>
        <v>12.008031326167739</v>
      </c>
    </row>
    <row r="114" spans="1:7" s="10" customFormat="1" ht="22.5" x14ac:dyDescent="0.2">
      <c r="A114" s="17" t="s">
        <v>113</v>
      </c>
      <c r="B114" s="11" t="s">
        <v>771</v>
      </c>
      <c r="C114" s="19">
        <v>15</v>
      </c>
      <c r="D114" s="19">
        <v>0</v>
      </c>
      <c r="E114" s="28">
        <f t="shared" si="2"/>
        <v>0</v>
      </c>
    </row>
    <row r="115" spans="1:7" s="10" customFormat="1" ht="78.75" x14ac:dyDescent="0.2">
      <c r="A115" s="17" t="s">
        <v>114</v>
      </c>
      <c r="B115" s="11" t="s">
        <v>772</v>
      </c>
      <c r="C115" s="19">
        <v>1.6</v>
      </c>
      <c r="D115" s="19">
        <v>1.6</v>
      </c>
      <c r="E115" s="28">
        <f t="shared" si="2"/>
        <v>100</v>
      </c>
    </row>
    <row r="116" spans="1:7" s="10" customFormat="1" ht="33.75" x14ac:dyDescent="0.2">
      <c r="A116" s="17" t="s">
        <v>115</v>
      </c>
      <c r="B116" s="11" t="s">
        <v>773</v>
      </c>
      <c r="C116" s="19">
        <v>2125</v>
      </c>
      <c r="D116" s="19">
        <v>187.2</v>
      </c>
      <c r="E116" s="28">
        <f t="shared" si="2"/>
        <v>8.8094117647058816</v>
      </c>
    </row>
    <row r="117" spans="1:7" s="10" customFormat="1" ht="56.25" x14ac:dyDescent="0.2">
      <c r="A117" s="17" t="s">
        <v>116</v>
      </c>
      <c r="B117" s="11" t="s">
        <v>774</v>
      </c>
      <c r="C117" s="19">
        <v>1640</v>
      </c>
      <c r="D117" s="19">
        <v>156.80000000000001</v>
      </c>
      <c r="E117" s="28">
        <f t="shared" si="2"/>
        <v>9.5609756097560972</v>
      </c>
    </row>
    <row r="118" spans="1:7" s="16" customFormat="1" ht="56.25" x14ac:dyDescent="0.2">
      <c r="A118" s="17" t="s">
        <v>117</v>
      </c>
      <c r="B118" s="11" t="s">
        <v>775</v>
      </c>
      <c r="C118" s="19">
        <v>485</v>
      </c>
      <c r="D118" s="19">
        <v>30.4</v>
      </c>
      <c r="E118" s="28">
        <f t="shared" si="2"/>
        <v>6.268041237113402</v>
      </c>
    </row>
    <row r="119" spans="1:7" s="16" customFormat="1" ht="22.5" x14ac:dyDescent="0.2">
      <c r="A119" s="17" t="s">
        <v>118</v>
      </c>
      <c r="B119" s="11" t="s">
        <v>776</v>
      </c>
      <c r="C119" s="19">
        <v>4</v>
      </c>
      <c r="D119" s="19">
        <v>2.1</v>
      </c>
      <c r="E119" s="28">
        <f t="shared" si="2"/>
        <v>52.5</v>
      </c>
      <c r="F119" s="35"/>
      <c r="G119" s="29"/>
    </row>
    <row r="120" spans="1:7" s="16" customFormat="1" ht="45" x14ac:dyDescent="0.2">
      <c r="A120" s="17" t="s">
        <v>119</v>
      </c>
      <c r="B120" s="11" t="s">
        <v>777</v>
      </c>
      <c r="C120" s="19">
        <v>1172</v>
      </c>
      <c r="D120" s="19">
        <v>283.75</v>
      </c>
      <c r="E120" s="28">
        <f t="shared" si="2"/>
        <v>24.21075085324232</v>
      </c>
    </row>
    <row r="121" spans="1:7" s="16" customFormat="1" ht="56.25" x14ac:dyDescent="0.2">
      <c r="A121" s="17" t="s">
        <v>120</v>
      </c>
      <c r="B121" s="11" t="s">
        <v>778</v>
      </c>
      <c r="C121" s="19">
        <v>567.5</v>
      </c>
      <c r="D121" s="19">
        <v>37.5</v>
      </c>
      <c r="E121" s="28">
        <f t="shared" si="2"/>
        <v>6.607929515418502</v>
      </c>
    </row>
    <row r="122" spans="1:7" s="10" customFormat="1" ht="33.75" x14ac:dyDescent="0.2">
      <c r="A122" s="17" t="s">
        <v>121</v>
      </c>
      <c r="B122" s="11" t="s">
        <v>779</v>
      </c>
      <c r="C122" s="19">
        <v>495</v>
      </c>
      <c r="D122" s="19">
        <v>245</v>
      </c>
      <c r="E122" s="28">
        <f t="shared" si="2"/>
        <v>49.494949494949495</v>
      </c>
    </row>
    <row r="123" spans="1:7" s="10" customFormat="1" ht="45" x14ac:dyDescent="0.2">
      <c r="A123" s="17" t="s">
        <v>122</v>
      </c>
      <c r="B123" s="11" t="s">
        <v>780</v>
      </c>
      <c r="C123" s="19">
        <v>767</v>
      </c>
      <c r="D123" s="19">
        <v>7</v>
      </c>
      <c r="E123" s="28">
        <f t="shared" si="2"/>
        <v>0.91264667535853972</v>
      </c>
    </row>
    <row r="124" spans="1:7" s="10" customFormat="1" ht="21.75" x14ac:dyDescent="0.2">
      <c r="A124" s="24" t="s">
        <v>123</v>
      </c>
      <c r="B124" s="15" t="s">
        <v>781</v>
      </c>
      <c r="C124" s="21">
        <v>175</v>
      </c>
      <c r="D124" s="21">
        <v>-3.1280399999999999</v>
      </c>
      <c r="E124" s="20">
        <v>0</v>
      </c>
    </row>
    <row r="125" spans="1:7" s="10" customFormat="1" ht="22.5" x14ac:dyDescent="0.2">
      <c r="A125" s="17" t="s">
        <v>1607</v>
      </c>
      <c r="B125" s="11" t="s">
        <v>1651</v>
      </c>
      <c r="C125" s="19">
        <v>0</v>
      </c>
      <c r="D125" s="19">
        <v>-0.19875000000000001</v>
      </c>
      <c r="E125" s="28">
        <v>0</v>
      </c>
    </row>
    <row r="126" spans="1:7" s="10" customFormat="1" ht="22.5" x14ac:dyDescent="0.2">
      <c r="A126" s="17" t="s">
        <v>1608</v>
      </c>
      <c r="B126" s="11" t="s">
        <v>1652</v>
      </c>
      <c r="C126" s="19">
        <v>0</v>
      </c>
      <c r="D126" s="19">
        <v>-0.19875000000000001</v>
      </c>
      <c r="E126" s="28">
        <v>0</v>
      </c>
    </row>
    <row r="127" spans="1:7" s="10" customFormat="1" ht="11.25" x14ac:dyDescent="0.2">
      <c r="A127" s="17" t="s">
        <v>124</v>
      </c>
      <c r="B127" s="11" t="s">
        <v>782</v>
      </c>
      <c r="C127" s="19">
        <v>148</v>
      </c>
      <c r="D127" s="19">
        <v>-2.93818</v>
      </c>
      <c r="E127" s="28">
        <v>0</v>
      </c>
    </row>
    <row r="128" spans="1:7" s="10" customFormat="1" ht="11.25" x14ac:dyDescent="0.2">
      <c r="A128" s="17" t="s">
        <v>125</v>
      </c>
      <c r="B128" s="11" t="s">
        <v>783</v>
      </c>
      <c r="C128" s="19">
        <v>1</v>
      </c>
      <c r="D128" s="19">
        <v>0</v>
      </c>
      <c r="E128" s="28">
        <f t="shared" si="2"/>
        <v>0</v>
      </c>
    </row>
    <row r="129" spans="1:5" s="10" customFormat="1" ht="22.5" x14ac:dyDescent="0.2">
      <c r="A129" s="17" t="s">
        <v>1609</v>
      </c>
      <c r="B129" s="11" t="s">
        <v>1653</v>
      </c>
      <c r="C129" s="19">
        <v>0</v>
      </c>
      <c r="D129" s="19">
        <v>-2.94</v>
      </c>
      <c r="E129" s="28">
        <v>0</v>
      </c>
    </row>
    <row r="130" spans="1:5" s="16" customFormat="1" ht="11.25" x14ac:dyDescent="0.2">
      <c r="A130" s="17" t="s">
        <v>126</v>
      </c>
      <c r="B130" s="11" t="s">
        <v>784</v>
      </c>
      <c r="C130" s="19">
        <v>147</v>
      </c>
      <c r="D130" s="19">
        <v>1.82E-3</v>
      </c>
      <c r="E130" s="28">
        <v>0</v>
      </c>
    </row>
    <row r="131" spans="1:5" s="16" customFormat="1" ht="22.5" x14ac:dyDescent="0.2">
      <c r="A131" s="17" t="s">
        <v>127</v>
      </c>
      <c r="B131" s="11" t="s">
        <v>785</v>
      </c>
      <c r="C131" s="19">
        <v>48</v>
      </c>
      <c r="D131" s="19">
        <v>0</v>
      </c>
      <c r="E131" s="28">
        <f t="shared" si="2"/>
        <v>0</v>
      </c>
    </row>
    <row r="132" spans="1:5" s="10" customFormat="1" ht="22.5" x14ac:dyDescent="0.2">
      <c r="A132" s="17" t="s">
        <v>128</v>
      </c>
      <c r="B132" s="11" t="s">
        <v>786</v>
      </c>
      <c r="C132" s="19">
        <v>49</v>
      </c>
      <c r="D132" s="19">
        <v>1.82E-3</v>
      </c>
      <c r="E132" s="28">
        <v>0</v>
      </c>
    </row>
    <row r="133" spans="1:5" s="10" customFormat="1" ht="22.5" x14ac:dyDescent="0.2">
      <c r="A133" s="17" t="s">
        <v>129</v>
      </c>
      <c r="B133" s="11" t="s">
        <v>787</v>
      </c>
      <c r="C133" s="19">
        <v>48</v>
      </c>
      <c r="D133" s="19">
        <v>0</v>
      </c>
      <c r="E133" s="28">
        <f t="shared" si="2"/>
        <v>0</v>
      </c>
    </row>
    <row r="134" spans="1:5" s="10" customFormat="1" ht="22.5" x14ac:dyDescent="0.2">
      <c r="A134" s="17" t="s">
        <v>130</v>
      </c>
      <c r="B134" s="11" t="s">
        <v>788</v>
      </c>
      <c r="C134" s="19">
        <v>2</v>
      </c>
      <c r="D134" s="19">
        <v>0</v>
      </c>
      <c r="E134" s="28">
        <f t="shared" si="2"/>
        <v>0</v>
      </c>
    </row>
    <row r="135" spans="1:5" s="10" customFormat="1" ht="22.5" x14ac:dyDescent="0.2">
      <c r="A135" s="17" t="s">
        <v>131</v>
      </c>
      <c r="B135" s="11" t="s">
        <v>789</v>
      </c>
      <c r="C135" s="19">
        <v>24</v>
      </c>
      <c r="D135" s="19">
        <v>8.8900000000000003E-3</v>
      </c>
      <c r="E135" s="28">
        <v>0</v>
      </c>
    </row>
    <row r="136" spans="1:5" s="10" customFormat="1" ht="11.25" x14ac:dyDescent="0.2">
      <c r="A136" s="17" t="s">
        <v>132</v>
      </c>
      <c r="B136" s="11" t="s">
        <v>790</v>
      </c>
      <c r="C136" s="19">
        <v>24</v>
      </c>
      <c r="D136" s="19">
        <v>8.8900000000000003E-3</v>
      </c>
      <c r="E136" s="28">
        <v>0</v>
      </c>
    </row>
    <row r="137" spans="1:5" s="10" customFormat="1" ht="11.25" x14ac:dyDescent="0.2">
      <c r="A137" s="17" t="s">
        <v>133</v>
      </c>
      <c r="B137" s="11" t="s">
        <v>791</v>
      </c>
      <c r="C137" s="19">
        <v>3</v>
      </c>
      <c r="D137" s="19">
        <v>0</v>
      </c>
      <c r="E137" s="28">
        <f t="shared" si="2"/>
        <v>0</v>
      </c>
    </row>
    <row r="138" spans="1:5" s="10" customFormat="1" ht="11.25" x14ac:dyDescent="0.2">
      <c r="A138" s="17" t="s">
        <v>134</v>
      </c>
      <c r="B138" s="11" t="s">
        <v>792</v>
      </c>
      <c r="C138" s="19">
        <v>3</v>
      </c>
      <c r="D138" s="19">
        <v>0</v>
      </c>
      <c r="E138" s="28">
        <f t="shared" si="2"/>
        <v>0</v>
      </c>
    </row>
    <row r="139" spans="1:5" s="10" customFormat="1" ht="22.5" x14ac:dyDescent="0.2">
      <c r="A139" s="17" t="s">
        <v>135</v>
      </c>
      <c r="B139" s="11" t="s">
        <v>793</v>
      </c>
      <c r="C139" s="19">
        <v>1</v>
      </c>
      <c r="D139" s="19">
        <v>0</v>
      </c>
      <c r="E139" s="28">
        <f t="shared" si="2"/>
        <v>0</v>
      </c>
    </row>
    <row r="140" spans="1:5" s="10" customFormat="1" ht="22.5" x14ac:dyDescent="0.2">
      <c r="A140" s="17" t="s">
        <v>136</v>
      </c>
      <c r="B140" s="11" t="s">
        <v>794</v>
      </c>
      <c r="C140" s="19">
        <v>1</v>
      </c>
      <c r="D140" s="19">
        <v>0</v>
      </c>
      <c r="E140" s="28">
        <f t="shared" si="2"/>
        <v>0</v>
      </c>
    </row>
    <row r="141" spans="1:5" s="10" customFormat="1" ht="22.5" x14ac:dyDescent="0.2">
      <c r="A141" s="17" t="s">
        <v>137</v>
      </c>
      <c r="B141" s="11" t="s">
        <v>795</v>
      </c>
      <c r="C141" s="19">
        <v>1</v>
      </c>
      <c r="D141" s="19">
        <v>0</v>
      </c>
      <c r="E141" s="28">
        <f t="shared" si="2"/>
        <v>0</v>
      </c>
    </row>
    <row r="142" spans="1:5" s="10" customFormat="1" ht="32.25" x14ac:dyDescent="0.2">
      <c r="A142" s="24" t="s">
        <v>138</v>
      </c>
      <c r="B142" s="15" t="s">
        <v>796</v>
      </c>
      <c r="C142" s="21">
        <v>1154658.70636</v>
      </c>
      <c r="D142" s="21">
        <v>115249.85829999999</v>
      </c>
      <c r="E142" s="20">
        <f t="shared" si="2"/>
        <v>9.9812921052073502</v>
      </c>
    </row>
    <row r="143" spans="1:5" s="16" customFormat="1" ht="45" x14ac:dyDescent="0.2">
      <c r="A143" s="17" t="s">
        <v>139</v>
      </c>
      <c r="B143" s="11" t="s">
        <v>797</v>
      </c>
      <c r="C143" s="19">
        <v>5776</v>
      </c>
      <c r="D143" s="19">
        <v>0</v>
      </c>
      <c r="E143" s="28">
        <f t="shared" si="2"/>
        <v>0</v>
      </c>
    </row>
    <row r="144" spans="1:5" s="10" customFormat="1" ht="33.75" x14ac:dyDescent="0.2">
      <c r="A144" s="17" t="s">
        <v>140</v>
      </c>
      <c r="B144" s="11" t="s">
        <v>798</v>
      </c>
      <c r="C144" s="19">
        <v>5767.5</v>
      </c>
      <c r="D144" s="19">
        <v>0</v>
      </c>
      <c r="E144" s="28">
        <f t="shared" si="2"/>
        <v>0</v>
      </c>
    </row>
    <row r="145" spans="1:8" s="10" customFormat="1" ht="33.75" x14ac:dyDescent="0.2">
      <c r="A145" s="17" t="s">
        <v>141</v>
      </c>
      <c r="B145" s="11" t="s">
        <v>799</v>
      </c>
      <c r="C145" s="19">
        <v>8.5</v>
      </c>
      <c r="D145" s="19">
        <v>0</v>
      </c>
      <c r="E145" s="28">
        <f t="shared" si="2"/>
        <v>0</v>
      </c>
    </row>
    <row r="146" spans="1:8" s="10" customFormat="1" ht="22.5" x14ac:dyDescent="0.2">
      <c r="A146" s="17" t="s">
        <v>142</v>
      </c>
      <c r="B146" s="11" t="s">
        <v>800</v>
      </c>
      <c r="C146" s="19">
        <v>582.66999999999996</v>
      </c>
      <c r="D146" s="19">
        <v>0</v>
      </c>
      <c r="E146" s="28">
        <f t="shared" si="2"/>
        <v>0</v>
      </c>
    </row>
    <row r="147" spans="1:8" s="10" customFormat="1" ht="22.5" x14ac:dyDescent="0.2">
      <c r="A147" s="17" t="s">
        <v>143</v>
      </c>
      <c r="B147" s="11" t="s">
        <v>801</v>
      </c>
      <c r="C147" s="19">
        <v>412.4</v>
      </c>
      <c r="D147" s="19">
        <v>0</v>
      </c>
      <c r="E147" s="28">
        <f t="shared" si="2"/>
        <v>0</v>
      </c>
    </row>
    <row r="148" spans="1:8" s="16" customFormat="1" ht="22.5" x14ac:dyDescent="0.2">
      <c r="A148" s="17" t="s">
        <v>144</v>
      </c>
      <c r="B148" s="38" t="s">
        <v>802</v>
      </c>
      <c r="C148" s="28">
        <v>170.27</v>
      </c>
      <c r="D148" s="28">
        <v>0</v>
      </c>
      <c r="E148" s="28">
        <f>D148/C148*100</f>
        <v>0</v>
      </c>
      <c r="F148" s="35">
        <v>91978814.639059991</v>
      </c>
      <c r="G148" s="26"/>
      <c r="H148" s="26"/>
    </row>
    <row r="149" spans="1:8" s="16" customFormat="1" ht="56.25" x14ac:dyDescent="0.2">
      <c r="A149" s="17" t="s">
        <v>145</v>
      </c>
      <c r="B149" s="11" t="s">
        <v>803</v>
      </c>
      <c r="C149" s="19">
        <v>1052865.1714399999</v>
      </c>
      <c r="D149" s="19">
        <v>102018.72348</v>
      </c>
      <c r="E149" s="28">
        <f t="shared" ref="E149:E237" si="3">D149/C149*100</f>
        <v>9.6896284773547361</v>
      </c>
      <c r="F149" s="35"/>
      <c r="G149" s="29"/>
    </row>
    <row r="150" spans="1:8" s="16" customFormat="1" ht="45" x14ac:dyDescent="0.2">
      <c r="A150" s="17" t="s">
        <v>146</v>
      </c>
      <c r="B150" s="11" t="s">
        <v>804</v>
      </c>
      <c r="C150" s="19">
        <v>578372.88244000007</v>
      </c>
      <c r="D150" s="19">
        <v>47025.776079999996</v>
      </c>
      <c r="E150" s="28">
        <f t="shared" si="3"/>
        <v>8.1307020968221835</v>
      </c>
    </row>
    <row r="151" spans="1:8" s="16" customFormat="1" ht="45" x14ac:dyDescent="0.2">
      <c r="A151" s="17" t="s">
        <v>147</v>
      </c>
      <c r="B151" s="11" t="s">
        <v>805</v>
      </c>
      <c r="C151" s="19">
        <v>378904.13244000002</v>
      </c>
      <c r="D151" s="19">
        <v>37645.963189999995</v>
      </c>
      <c r="E151" s="28">
        <f t="shared" si="3"/>
        <v>9.9354849860238161</v>
      </c>
    </row>
    <row r="152" spans="1:8" s="10" customFormat="1" ht="56.25" x14ac:dyDescent="0.2">
      <c r="A152" s="17" t="s">
        <v>148</v>
      </c>
      <c r="B152" s="11" t="s">
        <v>806</v>
      </c>
      <c r="C152" s="19">
        <v>21502.3</v>
      </c>
      <c r="D152" s="19">
        <v>912.33984999999996</v>
      </c>
      <c r="E152" s="28">
        <f t="shared" si="3"/>
        <v>4.2429872618278051</v>
      </c>
    </row>
    <row r="153" spans="1:8" s="10" customFormat="1" ht="56.25" x14ac:dyDescent="0.2">
      <c r="A153" s="17" t="s">
        <v>149</v>
      </c>
      <c r="B153" s="11" t="s">
        <v>807</v>
      </c>
      <c r="C153" s="19">
        <v>93899.24</v>
      </c>
      <c r="D153" s="19">
        <v>4654.1836199999998</v>
      </c>
      <c r="E153" s="28">
        <f t="shared" si="3"/>
        <v>4.9565721937685536</v>
      </c>
    </row>
    <row r="154" spans="1:8" s="10" customFormat="1" ht="45" x14ac:dyDescent="0.2">
      <c r="A154" s="17" t="s">
        <v>150</v>
      </c>
      <c r="B154" s="11" t="s">
        <v>808</v>
      </c>
      <c r="C154" s="19">
        <v>84067.21</v>
      </c>
      <c r="D154" s="19">
        <v>3813.2894200000001</v>
      </c>
      <c r="E154" s="28">
        <f t="shared" si="3"/>
        <v>4.5360009211677177</v>
      </c>
    </row>
    <row r="155" spans="1:8" s="10" customFormat="1" ht="45" x14ac:dyDescent="0.2">
      <c r="A155" s="17" t="s">
        <v>151</v>
      </c>
      <c r="B155" s="11" t="s">
        <v>809</v>
      </c>
      <c r="C155" s="19">
        <v>173464.804</v>
      </c>
      <c r="D155" s="19">
        <v>8535.9784299999992</v>
      </c>
      <c r="E155" s="28">
        <f t="shared" si="3"/>
        <v>4.9208705357889198</v>
      </c>
    </row>
    <row r="156" spans="1:8" s="10" customFormat="1" ht="56.25" x14ac:dyDescent="0.2">
      <c r="A156" s="17" t="s">
        <v>152</v>
      </c>
      <c r="B156" s="11" t="s">
        <v>810</v>
      </c>
      <c r="C156" s="19">
        <v>50947.4</v>
      </c>
      <c r="D156" s="19">
        <v>1590.0354399999999</v>
      </c>
      <c r="E156" s="28">
        <f t="shared" si="3"/>
        <v>3.1209353961144237</v>
      </c>
    </row>
    <row r="157" spans="1:8" s="10" customFormat="1" ht="45" x14ac:dyDescent="0.2">
      <c r="A157" s="17" t="s">
        <v>153</v>
      </c>
      <c r="B157" s="11" t="s">
        <v>811</v>
      </c>
      <c r="C157" s="19">
        <v>97319.504000000001</v>
      </c>
      <c r="D157" s="19">
        <v>2624.03415</v>
      </c>
      <c r="E157" s="28">
        <f t="shared" si="3"/>
        <v>2.6963085940100968</v>
      </c>
    </row>
    <row r="158" spans="1:8" s="10" customFormat="1" ht="45" x14ac:dyDescent="0.2">
      <c r="A158" s="17" t="s">
        <v>154</v>
      </c>
      <c r="B158" s="11" t="s">
        <v>812</v>
      </c>
      <c r="C158" s="19">
        <v>1666.9</v>
      </c>
      <c r="D158" s="19">
        <v>73.440320000000014</v>
      </c>
      <c r="E158" s="28">
        <f t="shared" si="3"/>
        <v>4.4058023876657275</v>
      </c>
    </row>
    <row r="159" spans="1:8" s="10" customFormat="1" ht="45" x14ac:dyDescent="0.2">
      <c r="A159" s="17" t="s">
        <v>155</v>
      </c>
      <c r="B159" s="11" t="s">
        <v>813</v>
      </c>
      <c r="C159" s="19">
        <v>4410.49</v>
      </c>
      <c r="D159" s="19">
        <v>1.26681</v>
      </c>
      <c r="E159" s="28">
        <v>0</v>
      </c>
    </row>
    <row r="160" spans="1:8" s="16" customFormat="1" ht="45" x14ac:dyDescent="0.2">
      <c r="A160" s="17" t="s">
        <v>156</v>
      </c>
      <c r="B160" s="11" t="s">
        <v>814</v>
      </c>
      <c r="C160" s="19">
        <v>9421.44</v>
      </c>
      <c r="D160" s="19">
        <v>2564.1008099999999</v>
      </c>
      <c r="E160" s="28">
        <f t="shared" si="3"/>
        <v>27.215593476156506</v>
      </c>
    </row>
    <row r="161" spans="1:7" s="16" customFormat="1" ht="45" x14ac:dyDescent="0.2">
      <c r="A161" s="17" t="s">
        <v>157</v>
      </c>
      <c r="B161" s="11" t="s">
        <v>815</v>
      </c>
      <c r="C161" s="19">
        <v>9699.07</v>
      </c>
      <c r="D161" s="19">
        <v>1683.1008999999999</v>
      </c>
      <c r="E161" s="28">
        <f t="shared" si="3"/>
        <v>17.353219432378566</v>
      </c>
    </row>
    <row r="162" spans="1:7" s="10" customFormat="1" ht="56.25" x14ac:dyDescent="0.2">
      <c r="A162" s="17" t="s">
        <v>158</v>
      </c>
      <c r="B162" s="11" t="s">
        <v>816</v>
      </c>
      <c r="C162" s="19">
        <v>14594.486999999999</v>
      </c>
      <c r="D162" s="19">
        <v>1709.64409</v>
      </c>
      <c r="E162" s="28">
        <f t="shared" si="3"/>
        <v>11.714314384602899</v>
      </c>
    </row>
    <row r="163" spans="1:7" s="10" customFormat="1" ht="45" x14ac:dyDescent="0.2">
      <c r="A163" s="17" t="s">
        <v>159</v>
      </c>
      <c r="B163" s="11" t="s">
        <v>817</v>
      </c>
      <c r="C163" s="19">
        <v>3564.8</v>
      </c>
      <c r="D163" s="19">
        <v>607.11322999999993</v>
      </c>
      <c r="E163" s="28">
        <f t="shared" si="3"/>
        <v>17.03077956687612</v>
      </c>
    </row>
    <row r="164" spans="1:7" s="10" customFormat="1" ht="45" x14ac:dyDescent="0.2">
      <c r="A164" s="17" t="s">
        <v>160</v>
      </c>
      <c r="B164" s="11" t="s">
        <v>818</v>
      </c>
      <c r="C164" s="19">
        <v>4053.32</v>
      </c>
      <c r="D164" s="19">
        <v>531.78422999999998</v>
      </c>
      <c r="E164" s="28">
        <f t="shared" si="3"/>
        <v>13.119719883946987</v>
      </c>
    </row>
    <row r="165" spans="1:7" s="10" customFormat="1" ht="45" x14ac:dyDescent="0.2">
      <c r="A165" s="17" t="s">
        <v>161</v>
      </c>
      <c r="B165" s="11" t="s">
        <v>819</v>
      </c>
      <c r="C165" s="19">
        <v>539.4</v>
      </c>
      <c r="D165" s="19">
        <v>61.770720000000004</v>
      </c>
      <c r="E165" s="28">
        <f t="shared" si="3"/>
        <v>11.451746384872081</v>
      </c>
    </row>
    <row r="166" spans="1:7" s="10" customFormat="1" ht="45" x14ac:dyDescent="0.2">
      <c r="A166" s="17" t="s">
        <v>162</v>
      </c>
      <c r="B166" s="11" t="s">
        <v>820</v>
      </c>
      <c r="C166" s="19">
        <v>3267.34</v>
      </c>
      <c r="D166" s="19">
        <v>191.02414999999999</v>
      </c>
      <c r="E166" s="28">
        <f t="shared" si="3"/>
        <v>5.8464729718976285</v>
      </c>
    </row>
    <row r="167" spans="1:7" s="10" customFormat="1" ht="45" x14ac:dyDescent="0.2">
      <c r="A167" s="17" t="s">
        <v>163</v>
      </c>
      <c r="B167" s="11" t="s">
        <v>821</v>
      </c>
      <c r="C167" s="19">
        <v>3024.627</v>
      </c>
      <c r="D167" s="19">
        <v>304.77441999999996</v>
      </c>
      <c r="E167" s="28">
        <f t="shared" si="3"/>
        <v>10.076429920119075</v>
      </c>
    </row>
    <row r="168" spans="1:7" s="10" customFormat="1" ht="45" x14ac:dyDescent="0.2">
      <c r="A168" s="17" t="s">
        <v>164</v>
      </c>
      <c r="B168" s="11" t="s">
        <v>822</v>
      </c>
      <c r="C168" s="19">
        <v>145</v>
      </c>
      <c r="D168" s="19">
        <v>13.177340000000001</v>
      </c>
      <c r="E168" s="28">
        <f t="shared" si="3"/>
        <v>9.0878206896551728</v>
      </c>
    </row>
    <row r="169" spans="1:7" s="10" customFormat="1" ht="22.5" x14ac:dyDescent="0.2">
      <c r="A169" s="17" t="s">
        <v>165</v>
      </c>
      <c r="B169" s="11" t="s">
        <v>823</v>
      </c>
      <c r="C169" s="19">
        <v>269393.69799999997</v>
      </c>
      <c r="D169" s="19">
        <v>42378.233240000001</v>
      </c>
      <c r="E169" s="28">
        <f t="shared" si="3"/>
        <v>15.730966817197039</v>
      </c>
    </row>
    <row r="170" spans="1:7" s="10" customFormat="1" ht="22.5" x14ac:dyDescent="0.2">
      <c r="A170" s="17" t="s">
        <v>166</v>
      </c>
      <c r="B170" s="11" t="s">
        <v>824</v>
      </c>
      <c r="C170" s="19">
        <v>12114.3</v>
      </c>
      <c r="D170" s="19">
        <v>2100.03703</v>
      </c>
      <c r="E170" s="28">
        <f t="shared" si="3"/>
        <v>17.335190890105086</v>
      </c>
    </row>
    <row r="171" spans="1:7" s="10" customFormat="1" ht="22.5" x14ac:dyDescent="0.2">
      <c r="A171" s="17" t="s">
        <v>167</v>
      </c>
      <c r="B171" s="11" t="s">
        <v>825</v>
      </c>
      <c r="C171" s="19">
        <v>202168.05</v>
      </c>
      <c r="D171" s="19">
        <v>34401.173790000001</v>
      </c>
      <c r="E171" s="28">
        <f t="shared" si="3"/>
        <v>17.016127815448584</v>
      </c>
    </row>
    <row r="172" spans="1:7" s="10" customFormat="1" ht="22.5" x14ac:dyDescent="0.2">
      <c r="A172" s="17" t="s">
        <v>168</v>
      </c>
      <c r="B172" s="11" t="s">
        <v>826</v>
      </c>
      <c r="C172" s="19">
        <v>10751.2</v>
      </c>
      <c r="D172" s="19">
        <v>970.48424</v>
      </c>
      <c r="E172" s="28">
        <f t="shared" si="3"/>
        <v>9.0267527345784657</v>
      </c>
    </row>
    <row r="173" spans="1:7" s="16" customFormat="1" ht="22.5" x14ac:dyDescent="0.2">
      <c r="A173" s="17" t="s">
        <v>169</v>
      </c>
      <c r="B173" s="11" t="s">
        <v>827</v>
      </c>
      <c r="C173" s="19">
        <v>15013.24</v>
      </c>
      <c r="D173" s="19">
        <v>1649.0738200000001</v>
      </c>
      <c r="E173" s="28">
        <f t="shared" si="3"/>
        <v>10.984130141128764</v>
      </c>
    </row>
    <row r="174" spans="1:7" s="10" customFormat="1" ht="22.5" x14ac:dyDescent="0.2">
      <c r="A174" s="17" t="s">
        <v>170</v>
      </c>
      <c r="B174" s="11" t="s">
        <v>828</v>
      </c>
      <c r="C174" s="19">
        <v>7438.1480000000001</v>
      </c>
      <c r="D174" s="19">
        <v>720.12973</v>
      </c>
      <c r="E174" s="28">
        <f t="shared" si="3"/>
        <v>9.6815730205959856</v>
      </c>
    </row>
    <row r="175" spans="1:7" s="10" customFormat="1" ht="22.5" x14ac:dyDescent="0.2">
      <c r="A175" s="17" t="s">
        <v>171</v>
      </c>
      <c r="B175" s="11" t="s">
        <v>829</v>
      </c>
      <c r="C175" s="19">
        <v>21908.76</v>
      </c>
      <c r="D175" s="19">
        <v>2537.3346299999998</v>
      </c>
      <c r="E175" s="28">
        <f t="shared" si="3"/>
        <v>11.581370328580896</v>
      </c>
    </row>
    <row r="176" spans="1:7" s="16" customFormat="1" ht="33.75" x14ac:dyDescent="0.2">
      <c r="A176" s="17" t="s">
        <v>172</v>
      </c>
      <c r="B176" s="11" t="s">
        <v>830</v>
      </c>
      <c r="C176" s="19">
        <v>17039</v>
      </c>
      <c r="D176" s="19">
        <v>2369.0887400000001</v>
      </c>
      <c r="E176" s="28">
        <f t="shared" si="3"/>
        <v>13.903918891953754</v>
      </c>
      <c r="F176" s="35"/>
      <c r="G176" s="29"/>
    </row>
    <row r="177" spans="1:5" s="16" customFormat="1" ht="45" x14ac:dyDescent="0.2">
      <c r="A177" s="17" t="s">
        <v>173</v>
      </c>
      <c r="B177" s="11" t="s">
        <v>831</v>
      </c>
      <c r="C177" s="19">
        <v>17039</v>
      </c>
      <c r="D177" s="19">
        <v>2369.0887400000001</v>
      </c>
      <c r="E177" s="28">
        <f t="shared" si="3"/>
        <v>13.903918891953754</v>
      </c>
    </row>
    <row r="178" spans="1:5" s="16" customFormat="1" ht="78.75" x14ac:dyDescent="0.2">
      <c r="A178" s="17" t="s">
        <v>174</v>
      </c>
      <c r="B178" s="11" t="s">
        <v>832</v>
      </c>
      <c r="C178" s="19">
        <v>0.3</v>
      </c>
      <c r="D178" s="19">
        <v>2.8999999999999998E-3</v>
      </c>
      <c r="E178" s="28">
        <f t="shared" si="3"/>
        <v>0.96666666666666667</v>
      </c>
    </row>
    <row r="179" spans="1:5" s="10" customFormat="1" ht="33.75" x14ac:dyDescent="0.2">
      <c r="A179" s="17" t="s">
        <v>175</v>
      </c>
      <c r="B179" s="11" t="s">
        <v>833</v>
      </c>
      <c r="C179" s="19">
        <v>772.3</v>
      </c>
      <c r="D179" s="19">
        <v>34.427019999999999</v>
      </c>
      <c r="E179" s="28">
        <f t="shared" si="3"/>
        <v>4.4577262721740256</v>
      </c>
    </row>
    <row r="180" spans="1:5" s="10" customFormat="1" ht="22.5" x14ac:dyDescent="0.2">
      <c r="A180" s="17" t="s">
        <v>176</v>
      </c>
      <c r="B180" s="11" t="s">
        <v>834</v>
      </c>
      <c r="C180" s="19">
        <v>489.4</v>
      </c>
      <c r="D180" s="19">
        <v>1.1688800000000001</v>
      </c>
      <c r="E180" s="28">
        <f t="shared" si="3"/>
        <v>0.23883939517776875</v>
      </c>
    </row>
    <row r="181" spans="1:5" s="10" customFormat="1" ht="67.5" x14ac:dyDescent="0.2">
      <c r="A181" s="17" t="s">
        <v>177</v>
      </c>
      <c r="B181" s="11" t="s">
        <v>835</v>
      </c>
      <c r="C181" s="19">
        <v>487.1</v>
      </c>
      <c r="D181" s="19">
        <v>1.1688800000000001</v>
      </c>
      <c r="E181" s="28">
        <f t="shared" si="3"/>
        <v>0.23996715253541367</v>
      </c>
    </row>
    <row r="182" spans="1:5" s="10" customFormat="1" ht="67.5" x14ac:dyDescent="0.2">
      <c r="A182" s="17" t="s">
        <v>178</v>
      </c>
      <c r="B182" s="11" t="s">
        <v>836</v>
      </c>
      <c r="C182" s="19">
        <v>2.2999999999999998</v>
      </c>
      <c r="D182" s="19">
        <v>0</v>
      </c>
      <c r="E182" s="28">
        <f t="shared" si="3"/>
        <v>0</v>
      </c>
    </row>
    <row r="183" spans="1:5" s="10" customFormat="1" ht="22.5" x14ac:dyDescent="0.2">
      <c r="A183" s="17" t="s">
        <v>179</v>
      </c>
      <c r="B183" s="11" t="s">
        <v>837</v>
      </c>
      <c r="C183" s="19">
        <v>282.89999999999998</v>
      </c>
      <c r="D183" s="19">
        <v>33.258139999999997</v>
      </c>
      <c r="E183" s="28">
        <f t="shared" si="3"/>
        <v>11.756147048427005</v>
      </c>
    </row>
    <row r="184" spans="1:5" s="10" customFormat="1" ht="67.5" x14ac:dyDescent="0.2">
      <c r="A184" s="17" t="s">
        <v>180</v>
      </c>
      <c r="B184" s="11" t="s">
        <v>838</v>
      </c>
      <c r="C184" s="19">
        <v>75.900000000000006</v>
      </c>
      <c r="D184" s="19">
        <v>39.33605</v>
      </c>
      <c r="E184" s="28">
        <f t="shared" si="3"/>
        <v>51.826152832674566</v>
      </c>
    </row>
    <row r="185" spans="1:5" s="10" customFormat="1" ht="56.25" x14ac:dyDescent="0.2">
      <c r="A185" s="17" t="s">
        <v>181</v>
      </c>
      <c r="B185" s="11" t="s">
        <v>839</v>
      </c>
      <c r="C185" s="19">
        <v>207</v>
      </c>
      <c r="D185" s="19">
        <v>-6.0779100000000001</v>
      </c>
      <c r="E185" s="28">
        <v>0</v>
      </c>
    </row>
    <row r="186" spans="1:5" s="10" customFormat="1" ht="11.25" x14ac:dyDescent="0.2">
      <c r="A186" s="17" t="s">
        <v>182</v>
      </c>
      <c r="B186" s="11" t="s">
        <v>840</v>
      </c>
      <c r="C186" s="19">
        <v>16578.670999999998</v>
      </c>
      <c r="D186" s="19">
        <v>2977.0367999999999</v>
      </c>
      <c r="E186" s="28">
        <f t="shared" si="3"/>
        <v>17.957029245589105</v>
      </c>
    </row>
    <row r="187" spans="1:5" s="16" customFormat="1" ht="33.75" x14ac:dyDescent="0.2">
      <c r="A187" s="17" t="s">
        <v>183</v>
      </c>
      <c r="B187" s="11" t="s">
        <v>841</v>
      </c>
      <c r="C187" s="19">
        <v>16578.670999999998</v>
      </c>
      <c r="D187" s="19">
        <v>2977.0367999999999</v>
      </c>
      <c r="E187" s="28">
        <f t="shared" si="3"/>
        <v>17.957029245589105</v>
      </c>
    </row>
    <row r="188" spans="1:5" s="16" customFormat="1" ht="33.75" x14ac:dyDescent="0.2">
      <c r="A188" s="17" t="s">
        <v>184</v>
      </c>
      <c r="B188" s="11" t="s">
        <v>842</v>
      </c>
      <c r="C188" s="19">
        <v>1220.8</v>
      </c>
      <c r="D188" s="19">
        <v>0</v>
      </c>
      <c r="E188" s="28">
        <f t="shared" si="3"/>
        <v>0</v>
      </c>
    </row>
    <row r="189" spans="1:5" s="10" customFormat="1" ht="33.75" x14ac:dyDescent="0.2">
      <c r="A189" s="17" t="s">
        <v>185</v>
      </c>
      <c r="B189" s="11" t="s">
        <v>843</v>
      </c>
      <c r="C189" s="19">
        <v>8373.6</v>
      </c>
      <c r="D189" s="19">
        <v>2126.8155400000001</v>
      </c>
      <c r="E189" s="28">
        <f t="shared" si="3"/>
        <v>25.399058230629596</v>
      </c>
    </row>
    <row r="190" spans="1:5" s="10" customFormat="1" ht="33.75" x14ac:dyDescent="0.2">
      <c r="A190" s="17" t="s">
        <v>186</v>
      </c>
      <c r="B190" s="11" t="s">
        <v>844</v>
      </c>
      <c r="C190" s="19">
        <v>968.7</v>
      </c>
      <c r="D190" s="19">
        <v>276.75</v>
      </c>
      <c r="E190" s="28">
        <f t="shared" si="3"/>
        <v>28.569216475689068</v>
      </c>
    </row>
    <row r="191" spans="1:5" s="10" customFormat="1" ht="33.75" x14ac:dyDescent="0.2">
      <c r="A191" s="17" t="s">
        <v>187</v>
      </c>
      <c r="B191" s="11" t="s">
        <v>845</v>
      </c>
      <c r="C191" s="19">
        <v>5002.201</v>
      </c>
      <c r="D191" s="19">
        <v>0.4</v>
      </c>
      <c r="E191" s="28">
        <v>0</v>
      </c>
    </row>
    <row r="192" spans="1:5" s="10" customFormat="1" ht="33.75" x14ac:dyDescent="0.2">
      <c r="A192" s="17" t="s">
        <v>188</v>
      </c>
      <c r="B192" s="11" t="s">
        <v>846</v>
      </c>
      <c r="C192" s="19">
        <v>32.1</v>
      </c>
      <c r="D192" s="19">
        <v>0</v>
      </c>
      <c r="E192" s="28">
        <f t="shared" si="3"/>
        <v>0</v>
      </c>
    </row>
    <row r="193" spans="1:7" s="10" customFormat="1" ht="33.75" x14ac:dyDescent="0.2">
      <c r="A193" s="17" t="s">
        <v>189</v>
      </c>
      <c r="B193" s="11" t="s">
        <v>847</v>
      </c>
      <c r="C193" s="19">
        <v>981.27</v>
      </c>
      <c r="D193" s="19">
        <v>573.07126000000005</v>
      </c>
      <c r="E193" s="28">
        <f t="shared" si="3"/>
        <v>58.400976285833671</v>
      </c>
    </row>
    <row r="194" spans="1:7" s="10" customFormat="1" ht="56.25" x14ac:dyDescent="0.2">
      <c r="A194" s="17" t="s">
        <v>190</v>
      </c>
      <c r="B194" s="11" t="s">
        <v>848</v>
      </c>
      <c r="C194" s="19">
        <v>78083.893920000002</v>
      </c>
      <c r="D194" s="19">
        <v>10219.671</v>
      </c>
      <c r="E194" s="28">
        <f t="shared" si="3"/>
        <v>13.088065267941751</v>
      </c>
    </row>
    <row r="195" spans="1:7" s="10" customFormat="1" ht="56.25" x14ac:dyDescent="0.2">
      <c r="A195" s="17" t="s">
        <v>191</v>
      </c>
      <c r="B195" s="11" t="s">
        <v>849</v>
      </c>
      <c r="C195" s="19">
        <v>55650.593919999999</v>
      </c>
      <c r="D195" s="19">
        <v>7733.1128200000003</v>
      </c>
      <c r="E195" s="28">
        <f t="shared" si="3"/>
        <v>13.895831608044769</v>
      </c>
    </row>
    <row r="196" spans="1:7" s="10" customFormat="1" ht="56.25" x14ac:dyDescent="0.2">
      <c r="A196" s="17" t="s">
        <v>192</v>
      </c>
      <c r="B196" s="11" t="s">
        <v>850</v>
      </c>
      <c r="C196" s="19">
        <v>439.5</v>
      </c>
      <c r="D196" s="19">
        <v>62.664519999999996</v>
      </c>
      <c r="E196" s="28">
        <f t="shared" si="3"/>
        <v>14.258138794084186</v>
      </c>
    </row>
    <row r="197" spans="1:7" s="10" customFormat="1" ht="45" x14ac:dyDescent="0.2">
      <c r="A197" s="17" t="s">
        <v>193</v>
      </c>
      <c r="B197" s="11" t="s">
        <v>851</v>
      </c>
      <c r="C197" s="19">
        <v>35521.230000000003</v>
      </c>
      <c r="D197" s="19">
        <v>5193.3819800000001</v>
      </c>
      <c r="E197" s="28">
        <f t="shared" si="3"/>
        <v>14.620501542317085</v>
      </c>
    </row>
    <row r="198" spans="1:7" s="10" customFormat="1" ht="45" x14ac:dyDescent="0.2">
      <c r="A198" s="17" t="s">
        <v>194</v>
      </c>
      <c r="B198" s="11" t="s">
        <v>852</v>
      </c>
      <c r="C198" s="19">
        <v>2625.1</v>
      </c>
      <c r="D198" s="19">
        <v>217.56605999999999</v>
      </c>
      <c r="E198" s="28">
        <f t="shared" si="3"/>
        <v>8.2879151270427798</v>
      </c>
    </row>
    <row r="199" spans="1:7" s="10" customFormat="1" ht="45" x14ac:dyDescent="0.2">
      <c r="A199" s="17" t="s">
        <v>195</v>
      </c>
      <c r="B199" s="11" t="s">
        <v>853</v>
      </c>
      <c r="C199" s="19">
        <v>1238.5999999999999</v>
      </c>
      <c r="D199" s="19">
        <v>215.11845000000002</v>
      </c>
      <c r="E199" s="28">
        <f t="shared" si="3"/>
        <v>17.367870983368324</v>
      </c>
    </row>
    <row r="200" spans="1:7" s="16" customFormat="1" ht="45" x14ac:dyDescent="0.2">
      <c r="A200" s="17" t="s">
        <v>196</v>
      </c>
      <c r="B200" s="11" t="s">
        <v>854</v>
      </c>
      <c r="C200" s="19">
        <v>4026.1339199999998</v>
      </c>
      <c r="D200" s="19">
        <v>439.58276000000001</v>
      </c>
      <c r="E200" s="28">
        <f t="shared" si="3"/>
        <v>10.918234930446626</v>
      </c>
    </row>
    <row r="201" spans="1:7" s="10" customFormat="1" ht="45" x14ac:dyDescent="0.2">
      <c r="A201" s="17" t="s">
        <v>197</v>
      </c>
      <c r="B201" s="11" t="s">
        <v>855</v>
      </c>
      <c r="C201" s="19">
        <v>11800.03</v>
      </c>
      <c r="D201" s="19">
        <v>1604.7990500000001</v>
      </c>
      <c r="E201" s="28">
        <f t="shared" si="3"/>
        <v>13.59995737298973</v>
      </c>
    </row>
    <row r="202" spans="1:7" s="10" customFormat="1" ht="67.5" x14ac:dyDescent="0.2">
      <c r="A202" s="17" t="s">
        <v>198</v>
      </c>
      <c r="B202" s="11" t="s">
        <v>856</v>
      </c>
      <c r="C202" s="19">
        <v>22433.3</v>
      </c>
      <c r="D202" s="19">
        <v>2486.55818</v>
      </c>
      <c r="E202" s="28">
        <f t="shared" si="3"/>
        <v>11.084228267798318</v>
      </c>
    </row>
    <row r="203" spans="1:7" s="10" customFormat="1" ht="67.5" x14ac:dyDescent="0.2">
      <c r="A203" s="17" t="s">
        <v>199</v>
      </c>
      <c r="B203" s="11" t="s">
        <v>857</v>
      </c>
      <c r="C203" s="19">
        <v>21550.9</v>
      </c>
      <c r="D203" s="19">
        <v>2318.9559199999999</v>
      </c>
      <c r="E203" s="28">
        <f t="shared" si="3"/>
        <v>10.760366945231985</v>
      </c>
    </row>
    <row r="204" spans="1:7" s="10" customFormat="1" ht="67.5" x14ac:dyDescent="0.2">
      <c r="A204" s="17" t="s">
        <v>1610</v>
      </c>
      <c r="B204" s="11" t="s">
        <v>1654</v>
      </c>
      <c r="C204" s="19">
        <v>0</v>
      </c>
      <c r="D204" s="19">
        <v>1.6364400000000001</v>
      </c>
      <c r="E204" s="28">
        <v>0</v>
      </c>
    </row>
    <row r="205" spans="1:7" s="16" customFormat="1" ht="67.5" x14ac:dyDescent="0.2">
      <c r="A205" s="17" t="s">
        <v>200</v>
      </c>
      <c r="B205" s="11" t="s">
        <v>858</v>
      </c>
      <c r="C205" s="19">
        <v>27.5</v>
      </c>
      <c r="D205" s="19">
        <v>0</v>
      </c>
      <c r="E205" s="28">
        <f t="shared" si="3"/>
        <v>0</v>
      </c>
    </row>
    <row r="206" spans="1:7" s="16" customFormat="1" ht="67.5" x14ac:dyDescent="0.2">
      <c r="A206" s="17" t="s">
        <v>201</v>
      </c>
      <c r="B206" s="11" t="s">
        <v>859</v>
      </c>
      <c r="C206" s="19">
        <v>854.9</v>
      </c>
      <c r="D206" s="19">
        <v>165.96582000000001</v>
      </c>
      <c r="E206" s="28">
        <f t="shared" si="3"/>
        <v>19.413477599719268</v>
      </c>
      <c r="F206" s="35"/>
      <c r="G206" s="29"/>
    </row>
    <row r="207" spans="1:7" s="16" customFormat="1" ht="10.5" x14ac:dyDescent="0.15">
      <c r="A207" s="24" t="s">
        <v>202</v>
      </c>
      <c r="B207" s="15" t="s">
        <v>860</v>
      </c>
      <c r="C207" s="21">
        <v>466354.25</v>
      </c>
      <c r="D207" s="21">
        <v>68291.426489999998</v>
      </c>
      <c r="E207" s="20">
        <f t="shared" si="3"/>
        <v>14.643680526123648</v>
      </c>
    </row>
    <row r="208" spans="1:7" s="16" customFormat="1" ht="11.25" x14ac:dyDescent="0.2">
      <c r="A208" s="17" t="s">
        <v>203</v>
      </c>
      <c r="B208" s="11" t="s">
        <v>861</v>
      </c>
      <c r="C208" s="19">
        <v>46815.35</v>
      </c>
      <c r="D208" s="19">
        <v>11169.98307</v>
      </c>
      <c r="E208" s="28">
        <f t="shared" si="3"/>
        <v>23.859659427944042</v>
      </c>
    </row>
    <row r="209" spans="1:5" s="10" customFormat="1" ht="22.5" x14ac:dyDescent="0.2">
      <c r="A209" s="17" t="s">
        <v>204</v>
      </c>
      <c r="B209" s="11" t="s">
        <v>862</v>
      </c>
      <c r="C209" s="19">
        <v>13050.11</v>
      </c>
      <c r="D209" s="19">
        <v>1239.82149</v>
      </c>
      <c r="E209" s="28">
        <f t="shared" si="3"/>
        <v>9.5004677355210045</v>
      </c>
    </row>
    <row r="210" spans="1:5" s="10" customFormat="1" ht="11.25" x14ac:dyDescent="0.2">
      <c r="A210" s="17" t="s">
        <v>205</v>
      </c>
      <c r="B210" s="11" t="s">
        <v>863</v>
      </c>
      <c r="C210" s="19">
        <v>8040.67</v>
      </c>
      <c r="D210" s="19">
        <v>7710.1369699999996</v>
      </c>
      <c r="E210" s="28">
        <f t="shared" si="3"/>
        <v>95.889235225422752</v>
      </c>
    </row>
    <row r="211" spans="1:5" s="10" customFormat="1" ht="11.25" x14ac:dyDescent="0.2">
      <c r="A211" s="17" t="s">
        <v>206</v>
      </c>
      <c r="B211" s="11" t="s">
        <v>864</v>
      </c>
      <c r="C211" s="19">
        <v>25724.57</v>
      </c>
      <c r="D211" s="19">
        <v>2215.8405699999998</v>
      </c>
      <c r="E211" s="28">
        <f t="shared" si="3"/>
        <v>8.6137127656555581</v>
      </c>
    </row>
    <row r="212" spans="1:5" s="10" customFormat="1" ht="11.25" x14ac:dyDescent="0.2">
      <c r="A212" s="17" t="s">
        <v>207</v>
      </c>
      <c r="B212" s="11" t="s">
        <v>865</v>
      </c>
      <c r="C212" s="19">
        <v>11297.69</v>
      </c>
      <c r="D212" s="19">
        <v>1173.1519099999998</v>
      </c>
      <c r="E212" s="28">
        <f t="shared" si="3"/>
        <v>10.383998056239813</v>
      </c>
    </row>
    <row r="213" spans="1:5" s="10" customFormat="1" ht="11.25" x14ac:dyDescent="0.2">
      <c r="A213" s="17" t="s">
        <v>208</v>
      </c>
      <c r="B213" s="11" t="s">
        <v>866</v>
      </c>
      <c r="C213" s="19">
        <v>14426.88</v>
      </c>
      <c r="D213" s="19">
        <v>1042.68866</v>
      </c>
      <c r="E213" s="28">
        <f t="shared" si="3"/>
        <v>7.2274023212226073</v>
      </c>
    </row>
    <row r="214" spans="1:5" s="10" customFormat="1" ht="22.5" x14ac:dyDescent="0.2">
      <c r="A214" s="17" t="s">
        <v>1611</v>
      </c>
      <c r="B214" s="11" t="s">
        <v>1655</v>
      </c>
      <c r="C214" s="19">
        <v>0</v>
      </c>
      <c r="D214" s="19">
        <v>4.1840399999999995</v>
      </c>
      <c r="E214" s="28">
        <v>0</v>
      </c>
    </row>
    <row r="215" spans="1:5" s="10" customFormat="1" ht="11.25" x14ac:dyDescent="0.2">
      <c r="A215" s="17" t="s">
        <v>209</v>
      </c>
      <c r="B215" s="11" t="s">
        <v>867</v>
      </c>
      <c r="C215" s="19">
        <v>11072</v>
      </c>
      <c r="D215" s="19">
        <v>139.6574</v>
      </c>
      <c r="E215" s="28">
        <f t="shared" si="3"/>
        <v>1.2613565751445086</v>
      </c>
    </row>
    <row r="216" spans="1:5" s="16" customFormat="1" ht="33.75" x14ac:dyDescent="0.2">
      <c r="A216" s="17" t="s">
        <v>210</v>
      </c>
      <c r="B216" s="11" t="s">
        <v>868</v>
      </c>
      <c r="C216" s="19">
        <v>10412</v>
      </c>
      <c r="D216" s="19">
        <v>103</v>
      </c>
      <c r="E216" s="28">
        <f t="shared" si="3"/>
        <v>0.98924318094506336</v>
      </c>
    </row>
    <row r="217" spans="1:5" s="16" customFormat="1" ht="33.75" x14ac:dyDescent="0.2">
      <c r="A217" s="17" t="s">
        <v>211</v>
      </c>
      <c r="B217" s="11" t="s">
        <v>869</v>
      </c>
      <c r="C217" s="19">
        <v>10412</v>
      </c>
      <c r="D217" s="19">
        <v>103</v>
      </c>
      <c r="E217" s="28">
        <f t="shared" si="3"/>
        <v>0.98924318094506336</v>
      </c>
    </row>
    <row r="218" spans="1:5" s="10" customFormat="1" ht="22.5" x14ac:dyDescent="0.2">
      <c r="A218" s="17" t="s">
        <v>212</v>
      </c>
      <c r="B218" s="11" t="s">
        <v>870</v>
      </c>
      <c r="C218" s="19">
        <v>45</v>
      </c>
      <c r="D218" s="19">
        <v>11.657399999999999</v>
      </c>
      <c r="E218" s="28">
        <f t="shared" si="3"/>
        <v>25.905333333333331</v>
      </c>
    </row>
    <row r="219" spans="1:5" s="10" customFormat="1" ht="33.75" x14ac:dyDescent="0.2">
      <c r="A219" s="17" t="s">
        <v>213</v>
      </c>
      <c r="B219" s="11" t="s">
        <v>871</v>
      </c>
      <c r="C219" s="19">
        <v>575</v>
      </c>
      <c r="D219" s="19">
        <v>25</v>
      </c>
      <c r="E219" s="28">
        <f t="shared" si="3"/>
        <v>4.3478260869565215</v>
      </c>
    </row>
    <row r="220" spans="1:5" s="10" customFormat="1" ht="78.75" x14ac:dyDescent="0.2">
      <c r="A220" s="17" t="s">
        <v>214</v>
      </c>
      <c r="B220" s="11" t="s">
        <v>872</v>
      </c>
      <c r="C220" s="19">
        <v>575</v>
      </c>
      <c r="D220" s="19">
        <v>25</v>
      </c>
      <c r="E220" s="28">
        <f t="shared" si="3"/>
        <v>4.3478260869565215</v>
      </c>
    </row>
    <row r="221" spans="1:5" s="10" customFormat="1" ht="22.5" x14ac:dyDescent="0.2">
      <c r="A221" s="17" t="s">
        <v>215</v>
      </c>
      <c r="B221" s="11" t="s">
        <v>873</v>
      </c>
      <c r="C221" s="19">
        <v>40</v>
      </c>
      <c r="D221" s="19">
        <v>0</v>
      </c>
      <c r="E221" s="28">
        <f t="shared" si="3"/>
        <v>0</v>
      </c>
    </row>
    <row r="222" spans="1:5" s="10" customFormat="1" ht="22.5" x14ac:dyDescent="0.2">
      <c r="A222" s="17" t="s">
        <v>216</v>
      </c>
      <c r="B222" s="11" t="s">
        <v>874</v>
      </c>
      <c r="C222" s="19">
        <v>40</v>
      </c>
      <c r="D222" s="19">
        <v>0</v>
      </c>
      <c r="E222" s="28">
        <f t="shared" si="3"/>
        <v>0</v>
      </c>
    </row>
    <row r="223" spans="1:5" s="10" customFormat="1" ht="11.25" x14ac:dyDescent="0.2">
      <c r="A223" s="17" t="s">
        <v>217</v>
      </c>
      <c r="B223" s="11" t="s">
        <v>875</v>
      </c>
      <c r="C223" s="19">
        <v>408466.9</v>
      </c>
      <c r="D223" s="19">
        <v>56981.786020000007</v>
      </c>
      <c r="E223" s="28">
        <f t="shared" si="3"/>
        <v>13.950159981139231</v>
      </c>
    </row>
    <row r="224" spans="1:5" s="10" customFormat="1" ht="11.25" x14ac:dyDescent="0.2">
      <c r="A224" s="17" t="s">
        <v>218</v>
      </c>
      <c r="B224" s="11" t="s">
        <v>876</v>
      </c>
      <c r="C224" s="19">
        <v>408466.9</v>
      </c>
      <c r="D224" s="19">
        <v>56981.786020000007</v>
      </c>
      <c r="E224" s="28">
        <f t="shared" si="3"/>
        <v>13.950159981139231</v>
      </c>
    </row>
    <row r="225" spans="1:5" s="10" customFormat="1" ht="33.75" x14ac:dyDescent="0.2">
      <c r="A225" s="17" t="s">
        <v>219</v>
      </c>
      <c r="B225" s="11" t="s">
        <v>877</v>
      </c>
      <c r="C225" s="19">
        <v>10444.5</v>
      </c>
      <c r="D225" s="19">
        <v>0</v>
      </c>
      <c r="E225" s="28">
        <f t="shared" si="3"/>
        <v>0</v>
      </c>
    </row>
    <row r="226" spans="1:5" s="10" customFormat="1" ht="22.5" x14ac:dyDescent="0.2">
      <c r="A226" s="17" t="s">
        <v>220</v>
      </c>
      <c r="B226" s="11" t="s">
        <v>878</v>
      </c>
      <c r="C226" s="19">
        <v>375907.3</v>
      </c>
      <c r="D226" s="19">
        <v>55222.810869999994</v>
      </c>
      <c r="E226" s="28">
        <f t="shared" si="3"/>
        <v>14.690539627722046</v>
      </c>
    </row>
    <row r="227" spans="1:5" s="10" customFormat="1" ht="33.75" x14ac:dyDescent="0.2">
      <c r="A227" s="17" t="s">
        <v>221</v>
      </c>
      <c r="B227" s="11" t="s">
        <v>879</v>
      </c>
      <c r="C227" s="19">
        <v>22115.1</v>
      </c>
      <c r="D227" s="19">
        <v>1758.97515</v>
      </c>
      <c r="E227" s="28">
        <f t="shared" si="3"/>
        <v>7.9537291262531031</v>
      </c>
    </row>
    <row r="228" spans="1:5" s="10" customFormat="1" ht="21.75" x14ac:dyDescent="0.2">
      <c r="A228" s="24" t="s">
        <v>222</v>
      </c>
      <c r="B228" s="15" t="s">
        <v>880</v>
      </c>
      <c r="C228" s="21">
        <v>2627261.5954</v>
      </c>
      <c r="D228" s="21">
        <v>249691.06461</v>
      </c>
      <c r="E228" s="20">
        <f t="shared" si="3"/>
        <v>9.503852416035663</v>
      </c>
    </row>
    <row r="229" spans="1:5" s="16" customFormat="1" ht="11.25" x14ac:dyDescent="0.2">
      <c r="A229" s="17" t="s">
        <v>223</v>
      </c>
      <c r="B229" s="11" t="s">
        <v>881</v>
      </c>
      <c r="C229" s="19">
        <v>75036.377999999997</v>
      </c>
      <c r="D229" s="19">
        <v>5061.9878799999997</v>
      </c>
      <c r="E229" s="28">
        <f t="shared" si="3"/>
        <v>6.7460450716317881</v>
      </c>
    </row>
    <row r="230" spans="1:5" s="10" customFormat="1" ht="33.75" x14ac:dyDescent="0.2">
      <c r="A230" s="17" t="s">
        <v>224</v>
      </c>
      <c r="B230" s="11" t="s">
        <v>882</v>
      </c>
      <c r="C230" s="19">
        <v>8</v>
      </c>
      <c r="D230" s="19">
        <v>0.25</v>
      </c>
      <c r="E230" s="28">
        <f t="shared" si="3"/>
        <v>3.125</v>
      </c>
    </row>
    <row r="231" spans="1:5" s="10" customFormat="1" ht="22.5" x14ac:dyDescent="0.2">
      <c r="A231" s="17" t="s">
        <v>225</v>
      </c>
      <c r="B231" s="11" t="s">
        <v>883</v>
      </c>
      <c r="C231" s="19">
        <v>552.9</v>
      </c>
      <c r="D231" s="19">
        <v>58.32</v>
      </c>
      <c r="E231" s="28">
        <f t="shared" si="3"/>
        <v>10.548019533369507</v>
      </c>
    </row>
    <row r="232" spans="1:5" s="10" customFormat="1" ht="11.25" x14ac:dyDescent="0.2">
      <c r="A232" s="17" t="s">
        <v>226</v>
      </c>
      <c r="B232" s="11" t="s">
        <v>884</v>
      </c>
      <c r="C232" s="19">
        <v>1</v>
      </c>
      <c r="D232" s="19">
        <v>0.05</v>
      </c>
      <c r="E232" s="28">
        <f t="shared" si="3"/>
        <v>5</v>
      </c>
    </row>
    <row r="233" spans="1:5" s="10" customFormat="1" ht="22.5" x14ac:dyDescent="0.2">
      <c r="A233" s="17" t="s">
        <v>227</v>
      </c>
      <c r="B233" s="11" t="s">
        <v>885</v>
      </c>
      <c r="C233" s="19">
        <v>29.2</v>
      </c>
      <c r="D233" s="19">
        <v>49.9</v>
      </c>
      <c r="E233" s="28">
        <f t="shared" si="3"/>
        <v>170.89041095890411</v>
      </c>
    </row>
    <row r="234" spans="1:5" s="10" customFormat="1" ht="56.25" x14ac:dyDescent="0.2">
      <c r="A234" s="17" t="s">
        <v>228</v>
      </c>
      <c r="B234" s="11" t="s">
        <v>886</v>
      </c>
      <c r="C234" s="19">
        <v>29.2</v>
      </c>
      <c r="D234" s="19">
        <v>49.9</v>
      </c>
      <c r="E234" s="28">
        <f t="shared" si="3"/>
        <v>170.89041095890411</v>
      </c>
    </row>
    <row r="235" spans="1:5" s="10" customFormat="1" ht="22.5" x14ac:dyDescent="0.2">
      <c r="A235" s="17" t="s">
        <v>229</v>
      </c>
      <c r="B235" s="11" t="s">
        <v>887</v>
      </c>
      <c r="C235" s="19">
        <v>64</v>
      </c>
      <c r="D235" s="19">
        <v>0</v>
      </c>
      <c r="E235" s="28">
        <f t="shared" si="3"/>
        <v>0</v>
      </c>
    </row>
    <row r="236" spans="1:5" s="10" customFormat="1" ht="45" x14ac:dyDescent="0.2">
      <c r="A236" s="17" t="s">
        <v>230</v>
      </c>
      <c r="B236" s="11" t="s">
        <v>888</v>
      </c>
      <c r="C236" s="19">
        <v>64</v>
      </c>
      <c r="D236" s="19">
        <v>0</v>
      </c>
      <c r="E236" s="28">
        <f t="shared" si="3"/>
        <v>0</v>
      </c>
    </row>
    <row r="237" spans="1:5" s="10" customFormat="1" ht="11.25" x14ac:dyDescent="0.2">
      <c r="A237" s="17" t="s">
        <v>231</v>
      </c>
      <c r="B237" s="11" t="s">
        <v>889</v>
      </c>
      <c r="C237" s="19">
        <v>74381.278000000006</v>
      </c>
      <c r="D237" s="19">
        <v>4953.4678800000002</v>
      </c>
      <c r="E237" s="28">
        <f t="shared" si="3"/>
        <v>6.6595627464212157</v>
      </c>
    </row>
    <row r="238" spans="1:5" s="10" customFormat="1" ht="22.5" x14ac:dyDescent="0.2">
      <c r="A238" s="17" t="s">
        <v>232</v>
      </c>
      <c r="B238" s="11" t="s">
        <v>890</v>
      </c>
      <c r="C238" s="19">
        <v>43953.7</v>
      </c>
      <c r="D238" s="19">
        <v>2139.6543500000002</v>
      </c>
      <c r="E238" s="28">
        <f t="shared" ref="E238:E286" si="4">D238/C238*100</f>
        <v>4.8679732309225399</v>
      </c>
    </row>
    <row r="239" spans="1:5" s="16" customFormat="1" ht="22.5" x14ac:dyDescent="0.2">
      <c r="A239" s="17" t="s">
        <v>233</v>
      </c>
      <c r="B239" s="11" t="s">
        <v>891</v>
      </c>
      <c r="C239" s="19">
        <v>12521.128000000001</v>
      </c>
      <c r="D239" s="19">
        <v>1531.2722800000001</v>
      </c>
      <c r="E239" s="28">
        <f t="shared" si="4"/>
        <v>12.229507437349096</v>
      </c>
    </row>
    <row r="240" spans="1:5" s="16" customFormat="1" ht="22.5" x14ac:dyDescent="0.2">
      <c r="A240" s="17" t="s">
        <v>234</v>
      </c>
      <c r="B240" s="11" t="s">
        <v>892</v>
      </c>
      <c r="C240" s="19">
        <v>8341.25</v>
      </c>
      <c r="D240" s="19">
        <v>436.79025999999999</v>
      </c>
      <c r="E240" s="28">
        <f t="shared" si="4"/>
        <v>5.236508436984864</v>
      </c>
    </row>
    <row r="241" spans="1:5" s="10" customFormat="1" ht="22.5" x14ac:dyDescent="0.2">
      <c r="A241" s="17" t="s">
        <v>235</v>
      </c>
      <c r="B241" s="11" t="s">
        <v>893</v>
      </c>
      <c r="C241" s="19">
        <v>3728.8</v>
      </c>
      <c r="D241" s="19">
        <v>397.52583000000004</v>
      </c>
      <c r="E241" s="28">
        <f t="shared" si="4"/>
        <v>10.660958753486376</v>
      </c>
    </row>
    <row r="242" spans="1:5" s="10" customFormat="1" ht="22.5" x14ac:dyDescent="0.2">
      <c r="A242" s="17" t="s">
        <v>236</v>
      </c>
      <c r="B242" s="11" t="s">
        <v>894</v>
      </c>
      <c r="C242" s="19">
        <v>3950.6</v>
      </c>
      <c r="D242" s="19">
        <v>213.27305999999999</v>
      </c>
      <c r="E242" s="28">
        <f t="shared" si="4"/>
        <v>5.3984979496785295</v>
      </c>
    </row>
    <row r="243" spans="1:5" s="10" customFormat="1" ht="22.5" x14ac:dyDescent="0.2">
      <c r="A243" s="17" t="s">
        <v>237</v>
      </c>
      <c r="B243" s="11" t="s">
        <v>895</v>
      </c>
      <c r="C243" s="19">
        <v>1885.8</v>
      </c>
      <c r="D243" s="19">
        <v>234.9521</v>
      </c>
      <c r="E243" s="28">
        <f t="shared" si="4"/>
        <v>12.459014741754162</v>
      </c>
    </row>
    <row r="244" spans="1:5" s="10" customFormat="1" ht="11.25" x14ac:dyDescent="0.2">
      <c r="A244" s="17" t="s">
        <v>238</v>
      </c>
      <c r="B244" s="11" t="s">
        <v>896</v>
      </c>
      <c r="C244" s="19">
        <v>2552225.2174</v>
      </c>
      <c r="D244" s="19">
        <v>244629.07673</v>
      </c>
      <c r="E244" s="28">
        <f t="shared" si="4"/>
        <v>9.5849329856245316</v>
      </c>
    </row>
    <row r="245" spans="1:5" s="10" customFormat="1" ht="22.5" x14ac:dyDescent="0.2">
      <c r="A245" s="17" t="s">
        <v>239</v>
      </c>
      <c r="B245" s="11" t="s">
        <v>897</v>
      </c>
      <c r="C245" s="19">
        <v>100174.87383</v>
      </c>
      <c r="D245" s="19">
        <v>6474.3877899999998</v>
      </c>
      <c r="E245" s="28">
        <f t="shared" si="4"/>
        <v>6.4630855447716806</v>
      </c>
    </row>
    <row r="246" spans="1:5" s="10" customFormat="1" ht="22.5" x14ac:dyDescent="0.2">
      <c r="A246" s="17" t="s">
        <v>240</v>
      </c>
      <c r="B246" s="11" t="s">
        <v>898</v>
      </c>
      <c r="C246" s="19">
        <v>6236.2</v>
      </c>
      <c r="D246" s="19">
        <v>378.90839</v>
      </c>
      <c r="E246" s="28">
        <f t="shared" si="4"/>
        <v>6.0759499374619166</v>
      </c>
    </row>
    <row r="247" spans="1:5" s="10" customFormat="1" ht="22.5" x14ac:dyDescent="0.2">
      <c r="A247" s="17" t="s">
        <v>241</v>
      </c>
      <c r="B247" s="11" t="s">
        <v>899</v>
      </c>
      <c r="C247" s="19">
        <v>83705.904709999988</v>
      </c>
      <c r="D247" s="19">
        <v>5875.5112399999998</v>
      </c>
      <c r="E247" s="28">
        <f t="shared" si="4"/>
        <v>7.0192315110335066</v>
      </c>
    </row>
    <row r="248" spans="1:5" s="10" customFormat="1" ht="22.5" x14ac:dyDescent="0.2">
      <c r="A248" s="17" t="s">
        <v>242</v>
      </c>
      <c r="B248" s="11" t="s">
        <v>900</v>
      </c>
      <c r="C248" s="19">
        <v>5625.4</v>
      </c>
      <c r="D248" s="19">
        <v>89.285839999999993</v>
      </c>
      <c r="E248" s="28">
        <f t="shared" si="4"/>
        <v>1.5871909553098447</v>
      </c>
    </row>
    <row r="249" spans="1:5" s="10" customFormat="1" ht="22.5" x14ac:dyDescent="0.2">
      <c r="A249" s="17" t="s">
        <v>243</v>
      </c>
      <c r="B249" s="11" t="s">
        <v>901</v>
      </c>
      <c r="C249" s="19">
        <v>2637.66912</v>
      </c>
      <c r="D249" s="19">
        <v>44.322189999999999</v>
      </c>
      <c r="E249" s="28">
        <f t="shared" si="4"/>
        <v>1.6803544335386538</v>
      </c>
    </row>
    <row r="250" spans="1:5" s="10" customFormat="1" ht="22.5" x14ac:dyDescent="0.2">
      <c r="A250" s="17" t="s">
        <v>244</v>
      </c>
      <c r="B250" s="11" t="s">
        <v>902</v>
      </c>
      <c r="C250" s="19">
        <v>1640.5</v>
      </c>
      <c r="D250" s="19">
        <v>28.84891</v>
      </c>
      <c r="E250" s="28">
        <f t="shared" si="4"/>
        <v>1.7585437366656507</v>
      </c>
    </row>
    <row r="251" spans="1:5" s="10" customFormat="1" ht="22.5" x14ac:dyDescent="0.2">
      <c r="A251" s="17" t="s">
        <v>245</v>
      </c>
      <c r="B251" s="11" t="s">
        <v>903</v>
      </c>
      <c r="C251" s="19">
        <v>329.2</v>
      </c>
      <c r="D251" s="19">
        <v>57.511220000000002</v>
      </c>
      <c r="E251" s="28">
        <f t="shared" si="4"/>
        <v>17.469993924665857</v>
      </c>
    </row>
    <row r="252" spans="1:5" s="16" customFormat="1" ht="11.25" x14ac:dyDescent="0.2">
      <c r="A252" s="17" t="s">
        <v>246</v>
      </c>
      <c r="B252" s="11" t="s">
        <v>904</v>
      </c>
      <c r="C252" s="19">
        <v>2452050.34357</v>
      </c>
      <c r="D252" s="19">
        <v>238154.68893999999</v>
      </c>
      <c r="E252" s="28">
        <f t="shared" si="4"/>
        <v>9.7124714247614001</v>
      </c>
    </row>
    <row r="253" spans="1:5" s="10" customFormat="1" ht="22.5" x14ac:dyDescent="0.2">
      <c r="A253" s="17" t="s">
        <v>247</v>
      </c>
      <c r="B253" s="11" t="s">
        <v>905</v>
      </c>
      <c r="C253" s="19">
        <v>2436477.2000000002</v>
      </c>
      <c r="D253" s="19">
        <v>227711.51472000001</v>
      </c>
      <c r="E253" s="28">
        <f t="shared" si="4"/>
        <v>9.3459325094443724</v>
      </c>
    </row>
    <row r="254" spans="1:5" s="10" customFormat="1" ht="11.25" x14ac:dyDescent="0.2">
      <c r="A254" s="17" t="s">
        <v>248</v>
      </c>
      <c r="B254" s="11" t="s">
        <v>906</v>
      </c>
      <c r="C254" s="19">
        <v>13751.208570000001</v>
      </c>
      <c r="D254" s="19">
        <v>8292.4946999999993</v>
      </c>
      <c r="E254" s="28">
        <f t="shared" si="4"/>
        <v>60.30375190505891</v>
      </c>
    </row>
    <row r="255" spans="1:5" s="10" customFormat="1" ht="11.25" x14ac:dyDescent="0.2">
      <c r="A255" s="17" t="s">
        <v>249</v>
      </c>
      <c r="B255" s="11" t="s">
        <v>907</v>
      </c>
      <c r="C255" s="19">
        <v>70</v>
      </c>
      <c r="D255" s="19">
        <v>53.710970000000003</v>
      </c>
      <c r="E255" s="28">
        <f t="shared" si="4"/>
        <v>76.72995714285716</v>
      </c>
    </row>
    <row r="256" spans="1:5" s="10" customFormat="1" ht="11.25" x14ac:dyDescent="0.2">
      <c r="A256" s="17" t="s">
        <v>250</v>
      </c>
      <c r="B256" s="11" t="s">
        <v>908</v>
      </c>
      <c r="C256" s="19">
        <v>1200.78</v>
      </c>
      <c r="D256" s="19">
        <v>2029.95307</v>
      </c>
      <c r="E256" s="28">
        <f t="shared" si="4"/>
        <v>169.05287146687985</v>
      </c>
    </row>
    <row r="257" spans="1:7" s="10" customFormat="1" ht="11.25" x14ac:dyDescent="0.2">
      <c r="A257" s="17" t="s">
        <v>251</v>
      </c>
      <c r="B257" s="11" t="s">
        <v>909</v>
      </c>
      <c r="C257" s="19">
        <v>125.355</v>
      </c>
      <c r="D257" s="19">
        <v>42.045480000000005</v>
      </c>
      <c r="E257" s="28">
        <f t="shared" si="4"/>
        <v>33.541127198755539</v>
      </c>
    </row>
    <row r="258" spans="1:7" s="10" customFormat="1" ht="11.25" x14ac:dyDescent="0.2">
      <c r="A258" s="17" t="s">
        <v>252</v>
      </c>
      <c r="B258" s="11" t="s">
        <v>910</v>
      </c>
      <c r="C258" s="19">
        <v>425.8</v>
      </c>
      <c r="D258" s="19">
        <v>24.97</v>
      </c>
      <c r="E258" s="28">
        <f t="shared" si="4"/>
        <v>5.8642555190230148</v>
      </c>
    </row>
    <row r="259" spans="1:7" s="16" customFormat="1" ht="22.5" x14ac:dyDescent="0.2">
      <c r="A259" s="17" t="s">
        <v>1612</v>
      </c>
      <c r="B259" s="11" t="s">
        <v>1656</v>
      </c>
      <c r="C259" s="19">
        <v>0</v>
      </c>
      <c r="D259" s="19">
        <v>0</v>
      </c>
      <c r="E259" s="28">
        <v>0</v>
      </c>
    </row>
    <row r="260" spans="1:7" s="16" customFormat="1" ht="21" x14ac:dyDescent="0.15">
      <c r="A260" s="24" t="s">
        <v>253</v>
      </c>
      <c r="B260" s="15" t="s">
        <v>911</v>
      </c>
      <c r="C260" s="21">
        <v>707567.92297000007</v>
      </c>
      <c r="D260" s="21">
        <v>94748.101159999991</v>
      </c>
      <c r="E260" s="20">
        <f t="shared" si="4"/>
        <v>13.390672200387069</v>
      </c>
      <c r="F260" s="35"/>
      <c r="G260" s="29"/>
    </row>
    <row r="261" spans="1:7" s="16" customFormat="1" ht="11.25" x14ac:dyDescent="0.2">
      <c r="A261" s="17" t="s">
        <v>254</v>
      </c>
      <c r="B261" s="11" t="s">
        <v>912</v>
      </c>
      <c r="C261" s="19">
        <v>1010.1</v>
      </c>
      <c r="D261" s="19">
        <v>130.49401</v>
      </c>
      <c r="E261" s="28">
        <f t="shared" si="4"/>
        <v>12.918919908919909</v>
      </c>
    </row>
    <row r="262" spans="1:7" s="16" customFormat="1" ht="22.5" x14ac:dyDescent="0.2">
      <c r="A262" s="17" t="s">
        <v>255</v>
      </c>
      <c r="B262" s="11" t="s">
        <v>913</v>
      </c>
      <c r="C262" s="19">
        <v>321.10000000000002</v>
      </c>
      <c r="D262" s="19">
        <v>130.49401</v>
      </c>
      <c r="E262" s="28">
        <f t="shared" si="4"/>
        <v>40.639679227654938</v>
      </c>
    </row>
    <row r="263" spans="1:7" s="10" customFormat="1" ht="22.5" x14ac:dyDescent="0.2">
      <c r="A263" s="17" t="s">
        <v>256</v>
      </c>
      <c r="B263" s="11" t="s">
        <v>914</v>
      </c>
      <c r="C263" s="19">
        <v>689</v>
      </c>
      <c r="D263" s="19">
        <v>0</v>
      </c>
      <c r="E263" s="28">
        <f t="shared" si="4"/>
        <v>0</v>
      </c>
    </row>
    <row r="264" spans="1:7" s="10" customFormat="1" ht="45" x14ac:dyDescent="0.2">
      <c r="A264" s="17" t="s">
        <v>257</v>
      </c>
      <c r="B264" s="11" t="s">
        <v>915</v>
      </c>
      <c r="C264" s="19">
        <v>142221</v>
      </c>
      <c r="D264" s="19">
        <v>15366.79616</v>
      </c>
      <c r="E264" s="28">
        <f t="shared" si="4"/>
        <v>10.804871404363631</v>
      </c>
    </row>
    <row r="265" spans="1:7" s="10" customFormat="1" ht="67.5" x14ac:dyDescent="0.2">
      <c r="A265" s="17" t="s">
        <v>258</v>
      </c>
      <c r="B265" s="11" t="s">
        <v>916</v>
      </c>
      <c r="C265" s="19">
        <v>219.1</v>
      </c>
      <c r="D265" s="19">
        <v>77.258279999999999</v>
      </c>
      <c r="E265" s="28">
        <f t="shared" si="4"/>
        <v>35.261652213601096</v>
      </c>
    </row>
    <row r="266" spans="1:7" s="10" customFormat="1" ht="56.25" x14ac:dyDescent="0.2">
      <c r="A266" s="17" t="s">
        <v>259</v>
      </c>
      <c r="B266" s="11" t="s">
        <v>917</v>
      </c>
      <c r="C266" s="19">
        <v>215.1</v>
      </c>
      <c r="D266" s="19">
        <v>77.258279999999999</v>
      </c>
      <c r="E266" s="28">
        <f t="shared" si="4"/>
        <v>35.917377963737792</v>
      </c>
    </row>
    <row r="267" spans="1:7" s="10" customFormat="1" ht="67.5" x14ac:dyDescent="0.2">
      <c r="A267" s="17" t="s">
        <v>260</v>
      </c>
      <c r="B267" s="11" t="s">
        <v>918</v>
      </c>
      <c r="C267" s="19">
        <v>4</v>
      </c>
      <c r="D267" s="19">
        <v>0</v>
      </c>
      <c r="E267" s="28">
        <f t="shared" si="4"/>
        <v>0</v>
      </c>
    </row>
    <row r="268" spans="1:7" s="10" customFormat="1" ht="56.25" x14ac:dyDescent="0.2">
      <c r="A268" s="17" t="s">
        <v>261</v>
      </c>
      <c r="B268" s="11" t="s">
        <v>919</v>
      </c>
      <c r="C268" s="19">
        <v>137056.20000000001</v>
      </c>
      <c r="D268" s="19">
        <v>14776.39625</v>
      </c>
      <c r="E268" s="28">
        <f t="shared" si="4"/>
        <v>10.781268012683846</v>
      </c>
    </row>
    <row r="269" spans="1:7" s="10" customFormat="1" ht="56.25" x14ac:dyDescent="0.2">
      <c r="A269" s="17" t="s">
        <v>1613</v>
      </c>
      <c r="B269" s="11" t="s">
        <v>1657</v>
      </c>
      <c r="C269" s="19">
        <v>0</v>
      </c>
      <c r="D269" s="19">
        <v>19.969000000000001</v>
      </c>
      <c r="E269" s="28">
        <v>0</v>
      </c>
    </row>
    <row r="270" spans="1:7" s="10" customFormat="1" ht="56.25" x14ac:dyDescent="0.2">
      <c r="A270" s="17" t="s">
        <v>1614</v>
      </c>
      <c r="B270" s="11" t="s">
        <v>1658</v>
      </c>
      <c r="C270" s="19">
        <v>0</v>
      </c>
      <c r="D270" s="19">
        <v>43.47</v>
      </c>
      <c r="E270" s="28">
        <v>0</v>
      </c>
    </row>
    <row r="271" spans="1:7" s="16" customFormat="1" ht="56.25" x14ac:dyDescent="0.2">
      <c r="A271" s="17" t="s">
        <v>1615</v>
      </c>
      <c r="B271" s="11" t="s">
        <v>1659</v>
      </c>
      <c r="C271" s="19">
        <v>0</v>
      </c>
      <c r="D271" s="19">
        <v>9.7650000000000006</v>
      </c>
      <c r="E271" s="28">
        <v>0</v>
      </c>
    </row>
    <row r="272" spans="1:7" s="16" customFormat="1" ht="56.25" x14ac:dyDescent="0.2">
      <c r="A272" s="17" t="s">
        <v>1616</v>
      </c>
      <c r="B272" s="11" t="s">
        <v>1660</v>
      </c>
      <c r="C272" s="19">
        <v>0</v>
      </c>
      <c r="D272" s="19">
        <v>19.969000000000001</v>
      </c>
      <c r="E272" s="28">
        <v>0</v>
      </c>
    </row>
    <row r="273" spans="1:5" s="10" customFormat="1" ht="56.25" x14ac:dyDescent="0.2">
      <c r="A273" s="17" t="s">
        <v>262</v>
      </c>
      <c r="B273" s="11" t="s">
        <v>920</v>
      </c>
      <c r="C273" s="19">
        <v>137056.20000000001</v>
      </c>
      <c r="D273" s="19">
        <v>14776.39625</v>
      </c>
      <c r="E273" s="28">
        <f t="shared" si="4"/>
        <v>10.781268012683846</v>
      </c>
    </row>
    <row r="274" spans="1:5" s="10" customFormat="1" ht="56.25" x14ac:dyDescent="0.2">
      <c r="A274" s="17" t="s">
        <v>1617</v>
      </c>
      <c r="B274" s="11" t="s">
        <v>1661</v>
      </c>
      <c r="C274" s="19">
        <v>0</v>
      </c>
      <c r="D274" s="19">
        <v>43.47</v>
      </c>
      <c r="E274" s="28">
        <v>0</v>
      </c>
    </row>
    <row r="275" spans="1:5" s="10" customFormat="1" ht="56.25" x14ac:dyDescent="0.2">
      <c r="A275" s="17" t="s">
        <v>1618</v>
      </c>
      <c r="B275" s="11" t="s">
        <v>1662</v>
      </c>
      <c r="C275" s="19">
        <v>0</v>
      </c>
      <c r="D275" s="19">
        <v>9.7650000000000006</v>
      </c>
      <c r="E275" s="28">
        <v>0</v>
      </c>
    </row>
    <row r="276" spans="1:5" s="10" customFormat="1" ht="56.25" x14ac:dyDescent="0.2">
      <c r="A276" s="17" t="s">
        <v>263</v>
      </c>
      <c r="B276" s="11" t="s">
        <v>921</v>
      </c>
      <c r="C276" s="19">
        <v>750.7</v>
      </c>
      <c r="D276" s="19">
        <v>89.852429999999998</v>
      </c>
      <c r="E276" s="28">
        <f t="shared" si="4"/>
        <v>11.969152790728653</v>
      </c>
    </row>
    <row r="277" spans="1:5" s="10" customFormat="1" ht="56.25" x14ac:dyDescent="0.2">
      <c r="A277" s="17" t="s">
        <v>1619</v>
      </c>
      <c r="B277" s="11" t="s">
        <v>1663</v>
      </c>
      <c r="C277" s="19">
        <v>0</v>
      </c>
      <c r="D277" s="19">
        <v>26.356200000000001</v>
      </c>
      <c r="E277" s="28">
        <v>0</v>
      </c>
    </row>
    <row r="278" spans="1:5" s="10" customFormat="1" ht="56.25" x14ac:dyDescent="0.2">
      <c r="A278" s="17" t="s">
        <v>264</v>
      </c>
      <c r="B278" s="11" t="s">
        <v>922</v>
      </c>
      <c r="C278" s="19">
        <v>4195</v>
      </c>
      <c r="D278" s="19">
        <v>0</v>
      </c>
      <c r="E278" s="28">
        <f t="shared" si="4"/>
        <v>0</v>
      </c>
    </row>
    <row r="279" spans="1:5" s="10" customFormat="1" ht="56.25" x14ac:dyDescent="0.2">
      <c r="A279" s="17" t="s">
        <v>1620</v>
      </c>
      <c r="B279" s="11" t="s">
        <v>1664</v>
      </c>
      <c r="C279" s="19">
        <v>0</v>
      </c>
      <c r="D279" s="19">
        <v>323.72899999999998</v>
      </c>
      <c r="E279" s="28">
        <v>0</v>
      </c>
    </row>
    <row r="280" spans="1:5" s="10" customFormat="1" ht="56.25" x14ac:dyDescent="0.2">
      <c r="A280" s="17" t="s">
        <v>265</v>
      </c>
      <c r="B280" s="11" t="s">
        <v>923</v>
      </c>
      <c r="C280" s="19">
        <v>750.7</v>
      </c>
      <c r="D280" s="19">
        <v>89.852429999999998</v>
      </c>
      <c r="E280" s="28">
        <f t="shared" si="4"/>
        <v>11.969152790728653</v>
      </c>
    </row>
    <row r="281" spans="1:5" s="10" customFormat="1" ht="56.25" x14ac:dyDescent="0.2">
      <c r="A281" s="17" t="s">
        <v>1621</v>
      </c>
      <c r="B281" s="11" t="s">
        <v>1665</v>
      </c>
      <c r="C281" s="19">
        <v>0</v>
      </c>
      <c r="D281" s="19">
        <v>26.356200000000001</v>
      </c>
      <c r="E281" s="28">
        <v>0</v>
      </c>
    </row>
    <row r="282" spans="1:5" s="10" customFormat="1" ht="56.25" x14ac:dyDescent="0.2">
      <c r="A282" s="17" t="s">
        <v>266</v>
      </c>
      <c r="B282" s="11" t="s">
        <v>924</v>
      </c>
      <c r="C282" s="19">
        <v>4195</v>
      </c>
      <c r="D282" s="19">
        <v>0</v>
      </c>
      <c r="E282" s="28">
        <f t="shared" si="4"/>
        <v>0</v>
      </c>
    </row>
    <row r="283" spans="1:5" s="10" customFormat="1" ht="56.25" x14ac:dyDescent="0.2">
      <c r="A283" s="17" t="s">
        <v>1622</v>
      </c>
      <c r="B283" s="11" t="s">
        <v>1666</v>
      </c>
      <c r="C283" s="19">
        <v>0</v>
      </c>
      <c r="D283" s="19">
        <v>323.72899999999998</v>
      </c>
      <c r="E283" s="28">
        <v>0</v>
      </c>
    </row>
    <row r="284" spans="1:5" s="16" customFormat="1" ht="22.5" x14ac:dyDescent="0.2">
      <c r="A284" s="17" t="s">
        <v>267</v>
      </c>
      <c r="B284" s="11" t="s">
        <v>925</v>
      </c>
      <c r="C284" s="19">
        <v>325980.50355999998</v>
      </c>
      <c r="D284" s="19">
        <v>53963.32331</v>
      </c>
      <c r="E284" s="28">
        <f t="shared" si="4"/>
        <v>16.55415668135733</v>
      </c>
    </row>
    <row r="285" spans="1:5" s="10" customFormat="1" ht="22.5" x14ac:dyDescent="0.2">
      <c r="A285" s="17" t="s">
        <v>268</v>
      </c>
      <c r="B285" s="11" t="s">
        <v>926</v>
      </c>
      <c r="C285" s="19">
        <v>137199.45456000001</v>
      </c>
      <c r="D285" s="19">
        <v>21675.288940000002</v>
      </c>
      <c r="E285" s="28">
        <f t="shared" si="4"/>
        <v>15.798378360550242</v>
      </c>
    </row>
    <row r="286" spans="1:5" s="10" customFormat="1" ht="33.75" x14ac:dyDescent="0.2">
      <c r="A286" s="17" t="s">
        <v>269</v>
      </c>
      <c r="B286" s="11" t="s">
        <v>927</v>
      </c>
      <c r="C286" s="19">
        <v>43107.120560000003</v>
      </c>
      <c r="D286" s="19">
        <v>7885.27387</v>
      </c>
      <c r="E286" s="28">
        <f t="shared" si="4"/>
        <v>18.29227693142861</v>
      </c>
    </row>
    <row r="287" spans="1:5" s="10" customFormat="1" ht="33.75" x14ac:dyDescent="0.2">
      <c r="A287" s="17" t="s">
        <v>270</v>
      </c>
      <c r="B287" s="11" t="s">
        <v>928</v>
      </c>
      <c r="C287" s="19">
        <v>9086.2549999999992</v>
      </c>
      <c r="D287" s="19">
        <v>154.71333999999999</v>
      </c>
      <c r="E287" s="28">
        <f t="shared" si="2"/>
        <v>1.7027184467087926</v>
      </c>
    </row>
    <row r="288" spans="1:5" s="10" customFormat="1" ht="33.75" x14ac:dyDescent="0.2">
      <c r="A288" s="17" t="s">
        <v>271</v>
      </c>
      <c r="B288" s="11" t="s">
        <v>929</v>
      </c>
      <c r="C288" s="19">
        <v>68123.679000000004</v>
      </c>
      <c r="D288" s="19">
        <v>6347.1086999999998</v>
      </c>
      <c r="E288" s="28">
        <f t="shared" si="2"/>
        <v>9.3170374723890053</v>
      </c>
    </row>
    <row r="289" spans="1:5" s="10" customFormat="1" ht="33.75" x14ac:dyDescent="0.2">
      <c r="A289" s="17" t="s">
        <v>272</v>
      </c>
      <c r="B289" s="11" t="s">
        <v>930</v>
      </c>
      <c r="C289" s="19">
        <v>16882.400000000001</v>
      </c>
      <c r="D289" s="19">
        <v>7288.1930300000004</v>
      </c>
      <c r="E289" s="28">
        <f t="shared" si="2"/>
        <v>43.170361026868214</v>
      </c>
    </row>
    <row r="290" spans="1:5" s="10" customFormat="1" ht="33.75" x14ac:dyDescent="0.2">
      <c r="A290" s="17" t="s">
        <v>273</v>
      </c>
      <c r="B290" s="11" t="s">
        <v>931</v>
      </c>
      <c r="C290" s="19">
        <v>188781.049</v>
      </c>
      <c r="D290" s="19">
        <v>32288.034370000001</v>
      </c>
      <c r="E290" s="28">
        <f t="shared" si="2"/>
        <v>17.103429894597099</v>
      </c>
    </row>
    <row r="291" spans="1:5" s="10" customFormat="1" ht="33.75" x14ac:dyDescent="0.2">
      <c r="A291" s="17" t="s">
        <v>1623</v>
      </c>
      <c r="B291" s="11" t="s">
        <v>1667</v>
      </c>
      <c r="C291" s="19">
        <v>0</v>
      </c>
      <c r="D291" s="19">
        <v>2.7293000000000003</v>
      </c>
      <c r="E291" s="28">
        <v>0</v>
      </c>
    </row>
    <row r="292" spans="1:5" s="10" customFormat="1" ht="33.75" x14ac:dyDescent="0.2">
      <c r="A292" s="17" t="s">
        <v>274</v>
      </c>
      <c r="B292" s="11" t="s">
        <v>932</v>
      </c>
      <c r="C292" s="19">
        <v>19193.553</v>
      </c>
      <c r="D292" s="19">
        <v>8925.6601999999984</v>
      </c>
      <c r="E292" s="28">
        <f t="shared" si="2"/>
        <v>46.503428521024738</v>
      </c>
    </row>
    <row r="293" spans="1:5" s="10" customFormat="1" ht="33.75" x14ac:dyDescent="0.2">
      <c r="A293" s="17" t="s">
        <v>275</v>
      </c>
      <c r="B293" s="11" t="s">
        <v>933</v>
      </c>
      <c r="C293" s="19">
        <v>66268.59</v>
      </c>
      <c r="D293" s="19">
        <v>15.153499999999999</v>
      </c>
      <c r="E293" s="28">
        <v>0</v>
      </c>
    </row>
    <row r="294" spans="1:5" s="10" customFormat="1" ht="33.75" x14ac:dyDescent="0.2">
      <c r="A294" s="17" t="s">
        <v>276</v>
      </c>
      <c r="B294" s="11" t="s">
        <v>934</v>
      </c>
      <c r="C294" s="19">
        <v>79587.906000000003</v>
      </c>
      <c r="D294" s="19">
        <v>22281.021530000002</v>
      </c>
      <c r="E294" s="28">
        <f t="shared" si="2"/>
        <v>27.995486562996142</v>
      </c>
    </row>
    <row r="295" spans="1:5" s="10" customFormat="1" ht="33.75" x14ac:dyDescent="0.2">
      <c r="A295" s="17" t="s">
        <v>277</v>
      </c>
      <c r="B295" s="11" t="s">
        <v>935</v>
      </c>
      <c r="C295" s="19">
        <v>23731</v>
      </c>
      <c r="D295" s="19">
        <v>1063.46984</v>
      </c>
      <c r="E295" s="28">
        <f t="shared" si="2"/>
        <v>4.4813528296321268</v>
      </c>
    </row>
    <row r="296" spans="1:5" s="16" customFormat="1" ht="45" x14ac:dyDescent="0.2">
      <c r="A296" s="17" t="s">
        <v>278</v>
      </c>
      <c r="B296" s="11" t="s">
        <v>936</v>
      </c>
      <c r="C296" s="19">
        <v>66196.509999999995</v>
      </c>
      <c r="D296" s="19">
        <v>17882.356949999998</v>
      </c>
      <c r="E296" s="28">
        <f t="shared" si="2"/>
        <v>27.0140479460322</v>
      </c>
    </row>
    <row r="297" spans="1:5" s="10" customFormat="1" ht="45" x14ac:dyDescent="0.2">
      <c r="A297" s="17" t="s">
        <v>279</v>
      </c>
      <c r="B297" s="11" t="s">
        <v>937</v>
      </c>
      <c r="C297" s="19">
        <v>64146.51</v>
      </c>
      <c r="D297" s="19">
        <v>15492.70019</v>
      </c>
      <c r="E297" s="28">
        <f t="shared" si="2"/>
        <v>24.15205471038097</v>
      </c>
    </row>
    <row r="298" spans="1:5" s="10" customFormat="1" ht="56.25" x14ac:dyDescent="0.2">
      <c r="A298" s="17" t="s">
        <v>280</v>
      </c>
      <c r="B298" s="11" t="s">
        <v>938</v>
      </c>
      <c r="C298" s="19">
        <v>11057.61</v>
      </c>
      <c r="D298" s="19">
        <v>3919.1603799999998</v>
      </c>
      <c r="E298" s="28">
        <f t="shared" si="2"/>
        <v>35.443105517376715</v>
      </c>
    </row>
    <row r="299" spans="1:5" s="10" customFormat="1" ht="56.25" x14ac:dyDescent="0.2">
      <c r="A299" s="17" t="s">
        <v>281</v>
      </c>
      <c r="B299" s="11" t="s">
        <v>939</v>
      </c>
      <c r="C299" s="19">
        <v>90.3</v>
      </c>
      <c r="D299" s="19">
        <v>253.61471</v>
      </c>
      <c r="E299" s="28" t="s">
        <v>8</v>
      </c>
    </row>
    <row r="300" spans="1:5" s="10" customFormat="1" ht="56.25" x14ac:dyDescent="0.2">
      <c r="A300" s="17" t="s">
        <v>282</v>
      </c>
      <c r="B300" s="11" t="s">
        <v>940</v>
      </c>
      <c r="C300" s="19">
        <v>47526.2</v>
      </c>
      <c r="D300" s="19">
        <v>9586.4151099999999</v>
      </c>
      <c r="E300" s="28">
        <f t="shared" ref="E300:E363" si="5">D300/C300*100</f>
        <v>20.17080075831857</v>
      </c>
    </row>
    <row r="301" spans="1:5" s="10" customFormat="1" ht="56.25" x14ac:dyDescent="0.2">
      <c r="A301" s="17" t="s">
        <v>283</v>
      </c>
      <c r="B301" s="11" t="s">
        <v>941</v>
      </c>
      <c r="C301" s="19">
        <v>5472.4</v>
      </c>
      <c r="D301" s="19">
        <v>1733.50999</v>
      </c>
      <c r="E301" s="28">
        <f t="shared" si="5"/>
        <v>31.677326036108472</v>
      </c>
    </row>
    <row r="302" spans="1:5" s="16" customFormat="1" ht="45" x14ac:dyDescent="0.2">
      <c r="A302" s="17" t="s">
        <v>284</v>
      </c>
      <c r="B302" s="11" t="s">
        <v>942</v>
      </c>
      <c r="C302" s="19">
        <v>2050</v>
      </c>
      <c r="D302" s="19">
        <v>2389.6567599999998</v>
      </c>
      <c r="E302" s="28">
        <f t="shared" si="5"/>
        <v>116.56862243902437</v>
      </c>
    </row>
    <row r="303" spans="1:5" s="10" customFormat="1" ht="33.75" x14ac:dyDescent="0.2">
      <c r="A303" s="17" t="s">
        <v>285</v>
      </c>
      <c r="B303" s="11" t="s">
        <v>943</v>
      </c>
      <c r="C303" s="19">
        <v>0</v>
      </c>
      <c r="D303" s="19">
        <v>1513.41704</v>
      </c>
      <c r="E303" s="28">
        <v>0</v>
      </c>
    </row>
    <row r="304" spans="1:5" s="10" customFormat="1" ht="33.75" x14ac:dyDescent="0.2">
      <c r="A304" s="17" t="s">
        <v>286</v>
      </c>
      <c r="B304" s="11" t="s">
        <v>944</v>
      </c>
      <c r="C304" s="19">
        <v>500</v>
      </c>
      <c r="D304" s="19">
        <v>0</v>
      </c>
      <c r="E304" s="28">
        <f t="shared" si="5"/>
        <v>0</v>
      </c>
    </row>
    <row r="305" spans="1:5" s="10" customFormat="1" ht="33.75" x14ac:dyDescent="0.2">
      <c r="A305" s="17" t="s">
        <v>287</v>
      </c>
      <c r="B305" s="11" t="s">
        <v>945</v>
      </c>
      <c r="C305" s="19">
        <v>1550</v>
      </c>
      <c r="D305" s="19">
        <v>876.23971999999992</v>
      </c>
      <c r="E305" s="28">
        <f t="shared" si="5"/>
        <v>56.531594838709673</v>
      </c>
    </row>
    <row r="306" spans="1:5" s="10" customFormat="1" ht="22.5" x14ac:dyDescent="0.2">
      <c r="A306" s="17" t="s">
        <v>288</v>
      </c>
      <c r="B306" s="11" t="s">
        <v>946</v>
      </c>
      <c r="C306" s="19">
        <v>172159.80940999999</v>
      </c>
      <c r="D306" s="19">
        <v>7405.1307300000008</v>
      </c>
      <c r="E306" s="28">
        <f t="shared" si="5"/>
        <v>4.3013121095903522</v>
      </c>
    </row>
    <row r="307" spans="1:5" s="10" customFormat="1" ht="33.75" x14ac:dyDescent="0.2">
      <c r="A307" s="17" t="s">
        <v>289</v>
      </c>
      <c r="B307" s="11" t="s">
        <v>947</v>
      </c>
      <c r="C307" s="19">
        <v>144009.83940999999</v>
      </c>
      <c r="D307" s="19">
        <v>7117.5601399999996</v>
      </c>
      <c r="E307" s="28">
        <f t="shared" si="5"/>
        <v>4.9424123859593436</v>
      </c>
    </row>
    <row r="308" spans="1:5" s="10" customFormat="1" ht="33.75" x14ac:dyDescent="0.2">
      <c r="A308" s="17" t="s">
        <v>290</v>
      </c>
      <c r="B308" s="11" t="s">
        <v>948</v>
      </c>
      <c r="C308" s="19">
        <v>380</v>
      </c>
      <c r="D308" s="19">
        <v>0</v>
      </c>
      <c r="E308" s="28">
        <f t="shared" si="5"/>
        <v>0</v>
      </c>
    </row>
    <row r="309" spans="1:5" s="10" customFormat="1" ht="33.75" x14ac:dyDescent="0.2">
      <c r="A309" s="17" t="s">
        <v>291</v>
      </c>
      <c r="B309" s="11" t="s">
        <v>949</v>
      </c>
      <c r="C309" s="19">
        <v>12141.43</v>
      </c>
      <c r="D309" s="19">
        <v>151.96059</v>
      </c>
      <c r="E309" s="28">
        <f t="shared" si="5"/>
        <v>1.2515872512545885</v>
      </c>
    </row>
    <row r="310" spans="1:5" s="10" customFormat="1" ht="33.75" x14ac:dyDescent="0.2">
      <c r="A310" s="17" t="s">
        <v>292</v>
      </c>
      <c r="B310" s="11" t="s">
        <v>950</v>
      </c>
      <c r="C310" s="19">
        <v>8318.74</v>
      </c>
      <c r="D310" s="19">
        <v>96</v>
      </c>
      <c r="E310" s="28">
        <f t="shared" si="5"/>
        <v>1.1540209214376216</v>
      </c>
    </row>
    <row r="311" spans="1:5" s="10" customFormat="1" ht="33.75" x14ac:dyDescent="0.2">
      <c r="A311" s="17" t="s">
        <v>293</v>
      </c>
      <c r="B311" s="11" t="s">
        <v>951</v>
      </c>
      <c r="C311" s="19">
        <v>7309.8</v>
      </c>
      <c r="D311" s="19">
        <v>39.61</v>
      </c>
      <c r="E311" s="28">
        <f t="shared" si="5"/>
        <v>0.54187529070562801</v>
      </c>
    </row>
    <row r="312" spans="1:5" s="10" customFormat="1" ht="11.25" x14ac:dyDescent="0.2">
      <c r="A312" s="24" t="s">
        <v>294</v>
      </c>
      <c r="B312" s="15" t="s">
        <v>952</v>
      </c>
      <c r="C312" s="21">
        <v>6512.4</v>
      </c>
      <c r="D312" s="21">
        <v>775.46181000000001</v>
      </c>
      <c r="E312" s="20">
        <f t="shared" si="5"/>
        <v>11.907465911184817</v>
      </c>
    </row>
    <row r="313" spans="1:5" s="10" customFormat="1" ht="22.5" x14ac:dyDescent="0.2">
      <c r="A313" s="17" t="s">
        <v>295</v>
      </c>
      <c r="B313" s="11" t="s">
        <v>953</v>
      </c>
      <c r="C313" s="19">
        <v>6512.4</v>
      </c>
      <c r="D313" s="19">
        <v>775.46181000000001</v>
      </c>
      <c r="E313" s="28">
        <f t="shared" si="5"/>
        <v>11.907465911184817</v>
      </c>
    </row>
    <row r="314" spans="1:5" s="16" customFormat="1" ht="22.5" x14ac:dyDescent="0.2">
      <c r="A314" s="17" t="s">
        <v>296</v>
      </c>
      <c r="B314" s="11" t="s">
        <v>954</v>
      </c>
      <c r="C314" s="19">
        <v>6512.4</v>
      </c>
      <c r="D314" s="19">
        <v>775.46181000000001</v>
      </c>
      <c r="E314" s="28">
        <f t="shared" si="5"/>
        <v>11.907465911184817</v>
      </c>
    </row>
    <row r="315" spans="1:5" s="10" customFormat="1" ht="11.25" x14ac:dyDescent="0.2">
      <c r="A315" s="24" t="s">
        <v>297</v>
      </c>
      <c r="B315" s="15" t="s">
        <v>955</v>
      </c>
      <c r="C315" s="21">
        <v>1020410.3781</v>
      </c>
      <c r="D315" s="21">
        <v>109124.86193000001</v>
      </c>
      <c r="E315" s="20">
        <f t="shared" si="5"/>
        <v>10.694213256943748</v>
      </c>
    </row>
    <row r="316" spans="1:5" s="10" customFormat="1" ht="22.5" x14ac:dyDescent="0.2">
      <c r="A316" s="17" t="s">
        <v>298</v>
      </c>
      <c r="B316" s="11" t="s">
        <v>956</v>
      </c>
      <c r="C316" s="19">
        <v>894269.97609999997</v>
      </c>
      <c r="D316" s="19">
        <v>62577.382819999999</v>
      </c>
      <c r="E316" s="28">
        <f t="shared" si="5"/>
        <v>6.9975940702947632</v>
      </c>
    </row>
    <row r="317" spans="1:5" s="10" customFormat="1" ht="33.75" x14ac:dyDescent="0.2">
      <c r="A317" s="17" t="s">
        <v>299</v>
      </c>
      <c r="B317" s="11" t="s">
        <v>957</v>
      </c>
      <c r="C317" s="19">
        <v>707.8</v>
      </c>
      <c r="D317" s="19">
        <v>102.24391</v>
      </c>
      <c r="E317" s="28">
        <f t="shared" si="5"/>
        <v>14.445310822266178</v>
      </c>
    </row>
    <row r="318" spans="1:5" s="10" customFormat="1" ht="45" x14ac:dyDescent="0.2">
      <c r="A318" s="17" t="s">
        <v>300</v>
      </c>
      <c r="B318" s="11" t="s">
        <v>958</v>
      </c>
      <c r="C318" s="19">
        <v>707.8</v>
      </c>
      <c r="D318" s="19">
        <v>102.24391</v>
      </c>
      <c r="E318" s="28">
        <f t="shared" si="5"/>
        <v>14.445310822266178</v>
      </c>
    </row>
    <row r="319" spans="1:5" s="10" customFormat="1" ht="45" x14ac:dyDescent="0.2">
      <c r="A319" s="17" t="s">
        <v>301</v>
      </c>
      <c r="B319" s="11" t="s">
        <v>959</v>
      </c>
      <c r="C319" s="19">
        <v>1754.5</v>
      </c>
      <c r="D319" s="19">
        <v>449.03719999999998</v>
      </c>
      <c r="E319" s="28">
        <f t="shared" si="5"/>
        <v>25.593456825306355</v>
      </c>
    </row>
    <row r="320" spans="1:5" s="10" customFormat="1" ht="67.5" x14ac:dyDescent="0.2">
      <c r="A320" s="17" t="s">
        <v>302</v>
      </c>
      <c r="B320" s="11" t="s">
        <v>960</v>
      </c>
      <c r="C320" s="19">
        <v>1754.5</v>
      </c>
      <c r="D320" s="19">
        <v>449.03719999999998</v>
      </c>
      <c r="E320" s="28">
        <f t="shared" si="5"/>
        <v>25.593456825306355</v>
      </c>
    </row>
    <row r="321" spans="1:5" s="10" customFormat="1" ht="33.75" x14ac:dyDescent="0.2">
      <c r="A321" s="17" t="s">
        <v>303</v>
      </c>
      <c r="B321" s="11" t="s">
        <v>961</v>
      </c>
      <c r="C321" s="19">
        <v>6319.1</v>
      </c>
      <c r="D321" s="19">
        <v>1185.32069</v>
      </c>
      <c r="E321" s="28">
        <f t="shared" si="5"/>
        <v>18.757745406782611</v>
      </c>
    </row>
    <row r="322" spans="1:5" s="10" customFormat="1" ht="56.25" x14ac:dyDescent="0.2">
      <c r="A322" s="17" t="s">
        <v>304</v>
      </c>
      <c r="B322" s="11" t="s">
        <v>962</v>
      </c>
      <c r="C322" s="19">
        <v>5179</v>
      </c>
      <c r="D322" s="19">
        <v>708.55906999999991</v>
      </c>
      <c r="E322" s="28">
        <f t="shared" si="5"/>
        <v>13.681387719636994</v>
      </c>
    </row>
    <row r="323" spans="1:5" s="16" customFormat="1" ht="45" x14ac:dyDescent="0.2">
      <c r="A323" s="17" t="s">
        <v>305</v>
      </c>
      <c r="B323" s="11" t="s">
        <v>963</v>
      </c>
      <c r="C323" s="19">
        <v>1030.0999999999999</v>
      </c>
      <c r="D323" s="19">
        <v>304.76161999999999</v>
      </c>
      <c r="E323" s="28">
        <f t="shared" si="5"/>
        <v>29.585634404426759</v>
      </c>
    </row>
    <row r="324" spans="1:5" s="10" customFormat="1" ht="45" x14ac:dyDescent="0.2">
      <c r="A324" s="17" t="s">
        <v>306</v>
      </c>
      <c r="B324" s="11" t="s">
        <v>964</v>
      </c>
      <c r="C324" s="19">
        <v>110</v>
      </c>
      <c r="D324" s="19">
        <v>172</v>
      </c>
      <c r="E324" s="28">
        <f t="shared" si="5"/>
        <v>156.36363636363637</v>
      </c>
    </row>
    <row r="325" spans="1:5" s="10" customFormat="1" ht="45" x14ac:dyDescent="0.2">
      <c r="A325" s="17" t="s">
        <v>307</v>
      </c>
      <c r="B325" s="11" t="s">
        <v>965</v>
      </c>
      <c r="C325" s="19">
        <v>9294.7000000000007</v>
      </c>
      <c r="D325" s="19">
        <v>2594.4563199999998</v>
      </c>
      <c r="E325" s="28">
        <f t="shared" si="5"/>
        <v>27.913287357311152</v>
      </c>
    </row>
    <row r="326" spans="1:5" s="10" customFormat="1" ht="67.5" x14ac:dyDescent="0.2">
      <c r="A326" s="17" t="s">
        <v>308</v>
      </c>
      <c r="B326" s="11" t="s">
        <v>966</v>
      </c>
      <c r="C326" s="19">
        <v>8546</v>
      </c>
      <c r="D326" s="19">
        <v>1470.5978700000001</v>
      </c>
      <c r="E326" s="28">
        <f t="shared" si="5"/>
        <v>17.208025626023872</v>
      </c>
    </row>
    <row r="327" spans="1:5" s="10" customFormat="1" ht="56.25" x14ac:dyDescent="0.2">
      <c r="A327" s="17" t="s">
        <v>309</v>
      </c>
      <c r="B327" s="11" t="s">
        <v>967</v>
      </c>
      <c r="C327" s="19">
        <v>618.70000000000005</v>
      </c>
      <c r="D327" s="19">
        <v>998.85844999999995</v>
      </c>
      <c r="E327" s="28">
        <f t="shared" si="5"/>
        <v>161.44471472442214</v>
      </c>
    </row>
    <row r="328" spans="1:5" s="10" customFormat="1" ht="56.25" x14ac:dyDescent="0.2">
      <c r="A328" s="17" t="s">
        <v>310</v>
      </c>
      <c r="B328" s="11" t="s">
        <v>968</v>
      </c>
      <c r="C328" s="19">
        <v>130</v>
      </c>
      <c r="D328" s="19">
        <v>125</v>
      </c>
      <c r="E328" s="28">
        <f t="shared" si="5"/>
        <v>96.15384615384616</v>
      </c>
    </row>
    <row r="329" spans="1:5" s="10" customFormat="1" ht="33.75" x14ac:dyDescent="0.2">
      <c r="A329" s="17" t="s">
        <v>311</v>
      </c>
      <c r="B329" s="11" t="s">
        <v>969</v>
      </c>
      <c r="C329" s="19">
        <v>2152.8000000000002</v>
      </c>
      <c r="D329" s="19">
        <v>49.3</v>
      </c>
      <c r="E329" s="28">
        <f t="shared" si="5"/>
        <v>2.2900408769973986</v>
      </c>
    </row>
    <row r="330" spans="1:5" s="16" customFormat="1" ht="67.5" x14ac:dyDescent="0.2">
      <c r="A330" s="17" t="s">
        <v>312</v>
      </c>
      <c r="B330" s="11" t="s">
        <v>970</v>
      </c>
      <c r="C330" s="19">
        <v>808.8</v>
      </c>
      <c r="D330" s="19">
        <v>47.3</v>
      </c>
      <c r="E330" s="28">
        <f t="shared" si="5"/>
        <v>5.8481701285855587</v>
      </c>
    </row>
    <row r="331" spans="1:5" s="10" customFormat="1" ht="56.25" x14ac:dyDescent="0.2">
      <c r="A331" s="17" t="s">
        <v>313</v>
      </c>
      <c r="B331" s="11" t="s">
        <v>971</v>
      </c>
      <c r="C331" s="19">
        <v>1344</v>
      </c>
      <c r="D331" s="19">
        <v>2</v>
      </c>
      <c r="E331" s="28">
        <f t="shared" si="5"/>
        <v>0.14880952380952381</v>
      </c>
    </row>
    <row r="332" spans="1:5" s="10" customFormat="1" ht="33.75" x14ac:dyDescent="0.2">
      <c r="A332" s="17" t="s">
        <v>314</v>
      </c>
      <c r="B332" s="11" t="s">
        <v>972</v>
      </c>
      <c r="C332" s="19">
        <v>6</v>
      </c>
      <c r="D332" s="19">
        <v>1</v>
      </c>
      <c r="E332" s="28">
        <f t="shared" si="5"/>
        <v>16.666666666666664</v>
      </c>
    </row>
    <row r="333" spans="1:5" s="10" customFormat="1" ht="56.25" x14ac:dyDescent="0.2">
      <c r="A333" s="17" t="s">
        <v>315</v>
      </c>
      <c r="B333" s="11" t="s">
        <v>973</v>
      </c>
      <c r="C333" s="19">
        <v>6</v>
      </c>
      <c r="D333" s="19">
        <v>1</v>
      </c>
      <c r="E333" s="28">
        <f t="shared" si="5"/>
        <v>16.666666666666664</v>
      </c>
    </row>
    <row r="334" spans="1:5" s="10" customFormat="1" ht="33.75" x14ac:dyDescent="0.2">
      <c r="A334" s="17" t="s">
        <v>316</v>
      </c>
      <c r="B334" s="11" t="s">
        <v>974</v>
      </c>
      <c r="C334" s="19">
        <v>111.3</v>
      </c>
      <c r="D334" s="19">
        <v>5</v>
      </c>
      <c r="E334" s="28">
        <f t="shared" si="5"/>
        <v>4.4923629829290208</v>
      </c>
    </row>
    <row r="335" spans="1:5" s="10" customFormat="1" ht="56.25" x14ac:dyDescent="0.2">
      <c r="A335" s="17" t="s">
        <v>317</v>
      </c>
      <c r="B335" s="11" t="s">
        <v>975</v>
      </c>
      <c r="C335" s="19">
        <v>4</v>
      </c>
      <c r="D335" s="19">
        <v>0</v>
      </c>
      <c r="E335" s="28">
        <f t="shared" si="5"/>
        <v>0</v>
      </c>
    </row>
    <row r="336" spans="1:5" s="10" customFormat="1" ht="45" x14ac:dyDescent="0.2">
      <c r="A336" s="17" t="s">
        <v>318</v>
      </c>
      <c r="B336" s="11" t="s">
        <v>976</v>
      </c>
      <c r="C336" s="19">
        <v>107.3</v>
      </c>
      <c r="D336" s="19">
        <v>5</v>
      </c>
      <c r="E336" s="28">
        <f t="shared" si="5"/>
        <v>4.6598322460391426</v>
      </c>
    </row>
    <row r="337" spans="1:5" s="10" customFormat="1" ht="33.75" x14ac:dyDescent="0.2">
      <c r="A337" s="17" t="s">
        <v>319</v>
      </c>
      <c r="B337" s="11" t="s">
        <v>977</v>
      </c>
      <c r="C337" s="19">
        <v>824469</v>
      </c>
      <c r="D337" s="19">
        <v>53495.385190000001</v>
      </c>
      <c r="E337" s="28">
        <f t="shared" si="5"/>
        <v>6.4884653261675087</v>
      </c>
    </row>
    <row r="338" spans="1:5" s="10" customFormat="1" ht="56.25" x14ac:dyDescent="0.2">
      <c r="A338" s="17" t="s">
        <v>320</v>
      </c>
      <c r="B338" s="11" t="s">
        <v>978</v>
      </c>
      <c r="C338" s="19">
        <v>801351.5</v>
      </c>
      <c r="D338" s="19">
        <v>43419.444779999998</v>
      </c>
      <c r="E338" s="28">
        <f t="shared" si="5"/>
        <v>5.4182770956315673</v>
      </c>
    </row>
    <row r="339" spans="1:5" s="10" customFormat="1" ht="56.25" x14ac:dyDescent="0.2">
      <c r="A339" s="17" t="s">
        <v>321</v>
      </c>
      <c r="B339" s="11" t="s">
        <v>979</v>
      </c>
      <c r="C339" s="19">
        <v>129.19999999999999</v>
      </c>
      <c r="D339" s="19">
        <v>30.45</v>
      </c>
      <c r="E339" s="28">
        <f t="shared" si="5"/>
        <v>23.568111455108362</v>
      </c>
    </row>
    <row r="340" spans="1:5" s="10" customFormat="1" ht="45" x14ac:dyDescent="0.2">
      <c r="A340" s="17" t="s">
        <v>322</v>
      </c>
      <c r="B340" s="11" t="s">
        <v>980</v>
      </c>
      <c r="C340" s="19">
        <v>22988.3</v>
      </c>
      <c r="D340" s="19">
        <v>10045.49041</v>
      </c>
      <c r="E340" s="28">
        <f t="shared" si="5"/>
        <v>43.698274383055733</v>
      </c>
    </row>
    <row r="341" spans="1:5" s="10" customFormat="1" ht="33.75" x14ac:dyDescent="0.2">
      <c r="A341" s="17" t="s">
        <v>323</v>
      </c>
      <c r="B341" s="11" t="s">
        <v>981</v>
      </c>
      <c r="C341" s="19">
        <v>697</v>
      </c>
      <c r="D341" s="19">
        <v>29.5</v>
      </c>
      <c r="E341" s="28">
        <f t="shared" si="5"/>
        <v>4.2324246771879483</v>
      </c>
    </row>
    <row r="342" spans="1:5" s="10" customFormat="1" ht="56.25" x14ac:dyDescent="0.2">
      <c r="A342" s="17" t="s">
        <v>324</v>
      </c>
      <c r="B342" s="11" t="s">
        <v>982</v>
      </c>
      <c r="C342" s="19">
        <v>305</v>
      </c>
      <c r="D342" s="19">
        <v>0</v>
      </c>
      <c r="E342" s="28">
        <f t="shared" si="5"/>
        <v>0</v>
      </c>
    </row>
    <row r="343" spans="1:5" s="10" customFormat="1" ht="45" x14ac:dyDescent="0.2">
      <c r="A343" s="17" t="s">
        <v>325</v>
      </c>
      <c r="B343" s="11" t="s">
        <v>983</v>
      </c>
      <c r="C343" s="19">
        <v>392</v>
      </c>
      <c r="D343" s="19">
        <v>29.5</v>
      </c>
      <c r="E343" s="28">
        <f t="shared" si="5"/>
        <v>7.5255102040816331</v>
      </c>
    </row>
    <row r="344" spans="1:5" s="10" customFormat="1" ht="45" x14ac:dyDescent="0.2">
      <c r="A344" s="17" t="s">
        <v>326</v>
      </c>
      <c r="B344" s="11" t="s">
        <v>984</v>
      </c>
      <c r="C344" s="19">
        <v>23360.3</v>
      </c>
      <c r="D344" s="19">
        <v>1029.4243000000001</v>
      </c>
      <c r="E344" s="28">
        <f t="shared" si="5"/>
        <v>4.4067255129428995</v>
      </c>
    </row>
    <row r="345" spans="1:5" s="16" customFormat="1" ht="67.5" x14ac:dyDescent="0.2">
      <c r="A345" s="17" t="s">
        <v>327</v>
      </c>
      <c r="B345" s="11" t="s">
        <v>985</v>
      </c>
      <c r="C345" s="19">
        <v>16589</v>
      </c>
      <c r="D345" s="19">
        <v>148.09700000000001</v>
      </c>
      <c r="E345" s="28">
        <f t="shared" si="5"/>
        <v>0.89274217855205262</v>
      </c>
    </row>
    <row r="346" spans="1:5" s="10" customFormat="1" ht="56.25" x14ac:dyDescent="0.2">
      <c r="A346" s="17" t="s">
        <v>328</v>
      </c>
      <c r="B346" s="11" t="s">
        <v>986</v>
      </c>
      <c r="C346" s="19">
        <v>6771.3</v>
      </c>
      <c r="D346" s="19">
        <v>881.32730000000004</v>
      </c>
      <c r="E346" s="28">
        <f t="shared" si="5"/>
        <v>13.015629199710544</v>
      </c>
    </row>
    <row r="347" spans="1:5" s="10" customFormat="1" ht="45" x14ac:dyDescent="0.2">
      <c r="A347" s="17" t="s">
        <v>329</v>
      </c>
      <c r="B347" s="11" t="s">
        <v>987</v>
      </c>
      <c r="C347" s="19">
        <v>1431.3</v>
      </c>
      <c r="D347" s="19">
        <v>232.69732000000002</v>
      </c>
      <c r="E347" s="28">
        <f t="shared" si="5"/>
        <v>16.257760078250545</v>
      </c>
    </row>
    <row r="348" spans="1:5" s="10" customFormat="1" ht="78.75" x14ac:dyDescent="0.2">
      <c r="A348" s="17" t="s">
        <v>330</v>
      </c>
      <c r="B348" s="11" t="s">
        <v>988</v>
      </c>
      <c r="C348" s="19">
        <v>0</v>
      </c>
      <c r="D348" s="19">
        <v>12.5</v>
      </c>
      <c r="E348" s="28">
        <v>0</v>
      </c>
    </row>
    <row r="349" spans="1:5" s="10" customFormat="1" ht="67.5" x14ac:dyDescent="0.2">
      <c r="A349" s="17" t="s">
        <v>331</v>
      </c>
      <c r="B349" s="11" t="s">
        <v>989</v>
      </c>
      <c r="C349" s="19">
        <v>904.6</v>
      </c>
      <c r="D349" s="19">
        <v>220.19732000000002</v>
      </c>
      <c r="E349" s="28">
        <f t="shared" si="5"/>
        <v>24.341954455007738</v>
      </c>
    </row>
    <row r="350" spans="1:5" s="10" customFormat="1" ht="123.75" x14ac:dyDescent="0.2">
      <c r="A350" s="17" t="s">
        <v>332</v>
      </c>
      <c r="B350" s="11" t="s">
        <v>990</v>
      </c>
      <c r="C350" s="19">
        <v>422.7</v>
      </c>
      <c r="D350" s="19">
        <v>0</v>
      </c>
      <c r="E350" s="28">
        <f t="shared" si="5"/>
        <v>0</v>
      </c>
    </row>
    <row r="351" spans="1:5" s="10" customFormat="1" ht="123.75" x14ac:dyDescent="0.2">
      <c r="A351" s="17" t="s">
        <v>333</v>
      </c>
      <c r="B351" s="11" t="s">
        <v>991</v>
      </c>
      <c r="C351" s="19">
        <v>104</v>
      </c>
      <c r="D351" s="19">
        <v>0</v>
      </c>
      <c r="E351" s="28">
        <f t="shared" si="5"/>
        <v>0</v>
      </c>
    </row>
    <row r="352" spans="1:5" s="10" customFormat="1" ht="33.75" x14ac:dyDescent="0.2">
      <c r="A352" s="17" t="s">
        <v>334</v>
      </c>
      <c r="B352" s="11" t="s">
        <v>992</v>
      </c>
      <c r="C352" s="19">
        <v>418.60609999999997</v>
      </c>
      <c r="D352" s="19">
        <v>118.18136</v>
      </c>
      <c r="E352" s="28">
        <f t="shared" si="5"/>
        <v>28.232116063287183</v>
      </c>
    </row>
    <row r="353" spans="1:5" s="10" customFormat="1" ht="56.25" x14ac:dyDescent="0.2">
      <c r="A353" s="17" t="s">
        <v>335</v>
      </c>
      <c r="B353" s="11" t="s">
        <v>993</v>
      </c>
      <c r="C353" s="19">
        <v>418.60609999999997</v>
      </c>
      <c r="D353" s="19">
        <v>118.18136</v>
      </c>
      <c r="E353" s="28">
        <f t="shared" si="5"/>
        <v>28.232116063287183</v>
      </c>
    </row>
    <row r="354" spans="1:5" s="10" customFormat="1" ht="56.25" x14ac:dyDescent="0.2">
      <c r="A354" s="17" t="s">
        <v>336</v>
      </c>
      <c r="B354" s="11" t="s">
        <v>994</v>
      </c>
      <c r="C354" s="19">
        <v>4</v>
      </c>
      <c r="D354" s="19">
        <v>0</v>
      </c>
      <c r="E354" s="28">
        <f t="shared" si="5"/>
        <v>0</v>
      </c>
    </row>
    <row r="355" spans="1:5" s="10" customFormat="1" ht="78.75" x14ac:dyDescent="0.2">
      <c r="A355" s="17" t="s">
        <v>337</v>
      </c>
      <c r="B355" s="36" t="s">
        <v>995</v>
      </c>
      <c r="C355" s="19">
        <v>4</v>
      </c>
      <c r="D355" s="19">
        <v>0</v>
      </c>
      <c r="E355" s="28">
        <f t="shared" si="5"/>
        <v>0</v>
      </c>
    </row>
    <row r="356" spans="1:5" s="10" customFormat="1" ht="33.75" x14ac:dyDescent="0.2">
      <c r="A356" s="17" t="s">
        <v>338</v>
      </c>
      <c r="B356" s="11" t="s">
        <v>996</v>
      </c>
      <c r="C356" s="19">
        <v>18709.5</v>
      </c>
      <c r="D356" s="19">
        <v>1786.6028200000001</v>
      </c>
      <c r="E356" s="28">
        <f t="shared" si="5"/>
        <v>9.5491745904487022</v>
      </c>
    </row>
    <row r="357" spans="1:5" s="10" customFormat="1" ht="56.25" x14ac:dyDescent="0.2">
      <c r="A357" s="17" t="s">
        <v>339</v>
      </c>
      <c r="B357" s="11" t="s">
        <v>997</v>
      </c>
      <c r="C357" s="19">
        <v>1174.5</v>
      </c>
      <c r="D357" s="19">
        <v>67</v>
      </c>
      <c r="E357" s="28">
        <f t="shared" si="5"/>
        <v>5.7045551298424861</v>
      </c>
    </row>
    <row r="358" spans="1:5" s="10" customFormat="1" ht="45" x14ac:dyDescent="0.2">
      <c r="A358" s="17" t="s">
        <v>340</v>
      </c>
      <c r="B358" s="11" t="s">
        <v>998</v>
      </c>
      <c r="C358" s="19">
        <v>17429</v>
      </c>
      <c r="D358" s="19">
        <v>1709.6028200000001</v>
      </c>
      <c r="E358" s="28">
        <f t="shared" si="5"/>
        <v>9.8089553043777613</v>
      </c>
    </row>
    <row r="359" spans="1:5" s="10" customFormat="1" ht="45" x14ac:dyDescent="0.2">
      <c r="A359" s="17" t="s">
        <v>341</v>
      </c>
      <c r="B359" s="11" t="s">
        <v>999</v>
      </c>
      <c r="C359" s="19">
        <v>106</v>
      </c>
      <c r="D359" s="19">
        <v>10</v>
      </c>
      <c r="E359" s="28">
        <f t="shared" si="5"/>
        <v>9.433962264150944</v>
      </c>
    </row>
    <row r="360" spans="1:5" s="10" customFormat="1" ht="45" x14ac:dyDescent="0.2">
      <c r="A360" s="17" t="s">
        <v>342</v>
      </c>
      <c r="B360" s="11" t="s">
        <v>1000</v>
      </c>
      <c r="C360" s="19">
        <v>4834.07</v>
      </c>
      <c r="D360" s="19">
        <v>1499.23371</v>
      </c>
      <c r="E360" s="28">
        <f t="shared" si="5"/>
        <v>31.013901536386523</v>
      </c>
    </row>
    <row r="361" spans="1:5" s="10" customFormat="1" ht="56.25" x14ac:dyDescent="0.2">
      <c r="A361" s="17" t="s">
        <v>343</v>
      </c>
      <c r="B361" s="11" t="s">
        <v>1001</v>
      </c>
      <c r="C361" s="19">
        <v>4834.07</v>
      </c>
      <c r="D361" s="19">
        <v>1399.23371</v>
      </c>
      <c r="E361" s="28">
        <f t="shared" si="5"/>
        <v>28.945251309972758</v>
      </c>
    </row>
    <row r="362" spans="1:5" s="10" customFormat="1" ht="90" x14ac:dyDescent="0.2">
      <c r="A362" s="17" t="s">
        <v>344</v>
      </c>
      <c r="B362" s="11" t="s">
        <v>1002</v>
      </c>
      <c r="C362" s="19">
        <v>0</v>
      </c>
      <c r="D362" s="19">
        <v>100</v>
      </c>
      <c r="E362" s="28">
        <v>0</v>
      </c>
    </row>
    <row r="363" spans="1:5" s="10" customFormat="1" ht="67.5" x14ac:dyDescent="0.2">
      <c r="A363" s="17" t="s">
        <v>345</v>
      </c>
      <c r="B363" s="11" t="s">
        <v>1003</v>
      </c>
      <c r="C363" s="19">
        <v>2940</v>
      </c>
      <c r="D363" s="19">
        <v>184.25726</v>
      </c>
      <c r="E363" s="28">
        <f t="shared" si="5"/>
        <v>6.2672537414965994</v>
      </c>
    </row>
    <row r="364" spans="1:5" s="16" customFormat="1" ht="90" x14ac:dyDescent="0.2">
      <c r="A364" s="17" t="s">
        <v>346</v>
      </c>
      <c r="B364" s="11" t="s">
        <v>1004</v>
      </c>
      <c r="C364" s="19">
        <v>2940</v>
      </c>
      <c r="D364" s="19">
        <v>184.25726</v>
      </c>
      <c r="E364" s="28">
        <f t="shared" ref="E364:E415" si="6">D364/C364*100</f>
        <v>6.2672537414965994</v>
      </c>
    </row>
    <row r="365" spans="1:5" s="16" customFormat="1" ht="22.5" x14ac:dyDescent="0.2">
      <c r="A365" s="17" t="s">
        <v>347</v>
      </c>
      <c r="B365" s="36" t="s">
        <v>1005</v>
      </c>
      <c r="C365" s="19">
        <v>20635.5</v>
      </c>
      <c r="D365" s="19">
        <v>1436.6279999999999</v>
      </c>
      <c r="E365" s="28">
        <f t="shared" si="6"/>
        <v>6.9619248382641565</v>
      </c>
    </row>
    <row r="366" spans="1:5" s="16" customFormat="1" ht="33.75" x14ac:dyDescent="0.2">
      <c r="A366" s="17" t="s">
        <v>348</v>
      </c>
      <c r="B366" s="36" t="s">
        <v>1006</v>
      </c>
      <c r="C366" s="19">
        <v>1729.5</v>
      </c>
      <c r="D366" s="19">
        <v>273.90320000000003</v>
      </c>
      <c r="E366" s="28">
        <f t="shared" si="6"/>
        <v>15.837132119109571</v>
      </c>
    </row>
    <row r="367" spans="1:5" s="16" customFormat="1" ht="33.75" x14ac:dyDescent="0.2">
      <c r="A367" s="17" t="s">
        <v>349</v>
      </c>
      <c r="B367" s="36" t="s">
        <v>1007</v>
      </c>
      <c r="C367" s="19">
        <v>18906</v>
      </c>
      <c r="D367" s="19">
        <v>1162.7248</v>
      </c>
      <c r="E367" s="28">
        <f t="shared" si="6"/>
        <v>6.1500306780916105</v>
      </c>
    </row>
    <row r="368" spans="1:5" s="16" customFormat="1" ht="67.5" x14ac:dyDescent="0.2">
      <c r="A368" s="17" t="s">
        <v>350</v>
      </c>
      <c r="B368" s="36" t="s">
        <v>1008</v>
      </c>
      <c r="C368" s="19">
        <v>81660.28</v>
      </c>
      <c r="D368" s="19">
        <v>36236.157979999996</v>
      </c>
      <c r="E368" s="28">
        <f t="shared" si="6"/>
        <v>44.374275939293859</v>
      </c>
    </row>
    <row r="369" spans="1:5" s="16" customFormat="1" ht="33.75" x14ac:dyDescent="0.2">
      <c r="A369" s="17" t="s">
        <v>351</v>
      </c>
      <c r="B369" s="36" t="s">
        <v>1009</v>
      </c>
      <c r="C369" s="19">
        <v>13419.4</v>
      </c>
      <c r="D369" s="19">
        <v>674.08452</v>
      </c>
      <c r="E369" s="28">
        <f t="shared" si="6"/>
        <v>5.0232090853540399</v>
      </c>
    </row>
    <row r="370" spans="1:5" s="16" customFormat="1" ht="56.25" x14ac:dyDescent="0.2">
      <c r="A370" s="17" t="s">
        <v>352</v>
      </c>
      <c r="B370" s="36" t="s">
        <v>1010</v>
      </c>
      <c r="C370" s="19">
        <v>10418.700000000001</v>
      </c>
      <c r="D370" s="19">
        <v>31.027549999999998</v>
      </c>
      <c r="E370" s="28">
        <f t="shared" si="6"/>
        <v>0.29780634820083118</v>
      </c>
    </row>
    <row r="371" spans="1:5" s="16" customFormat="1" ht="45" x14ac:dyDescent="0.2">
      <c r="A371" s="17" t="s">
        <v>353</v>
      </c>
      <c r="B371" s="36" t="s">
        <v>1011</v>
      </c>
      <c r="C371" s="19">
        <v>2699.7</v>
      </c>
      <c r="D371" s="19">
        <v>127.15476</v>
      </c>
      <c r="E371" s="28">
        <f t="shared" si="6"/>
        <v>4.7099588843204803</v>
      </c>
    </row>
    <row r="372" spans="1:5" s="16" customFormat="1" ht="45" x14ac:dyDescent="0.2">
      <c r="A372" s="17" t="s">
        <v>354</v>
      </c>
      <c r="B372" s="36" t="s">
        <v>1012</v>
      </c>
      <c r="C372" s="19">
        <v>221</v>
      </c>
      <c r="D372" s="19">
        <v>9.6885400000000015</v>
      </c>
      <c r="E372" s="28">
        <f t="shared" si="6"/>
        <v>4.3839547511312222</v>
      </c>
    </row>
    <row r="373" spans="1:5" s="10" customFormat="1" ht="45" x14ac:dyDescent="0.2">
      <c r="A373" s="17" t="s">
        <v>355</v>
      </c>
      <c r="B373" s="11" t="s">
        <v>1013</v>
      </c>
      <c r="C373" s="19">
        <v>11.5</v>
      </c>
      <c r="D373" s="19">
        <v>32.58867</v>
      </c>
      <c r="E373" s="28" t="s">
        <v>8</v>
      </c>
    </row>
    <row r="374" spans="1:5" s="10" customFormat="1" ht="45" x14ac:dyDescent="0.2">
      <c r="A374" s="17" t="s">
        <v>356</v>
      </c>
      <c r="B374" s="11" t="s">
        <v>1014</v>
      </c>
      <c r="C374" s="19">
        <v>68.5</v>
      </c>
      <c r="D374" s="19">
        <v>1.19</v>
      </c>
      <c r="E374" s="28">
        <f t="shared" si="6"/>
        <v>1.7372262773722627</v>
      </c>
    </row>
    <row r="375" spans="1:5" s="10" customFormat="1" ht="45" x14ac:dyDescent="0.2">
      <c r="A375" s="17" t="s">
        <v>1624</v>
      </c>
      <c r="B375" s="11" t="s">
        <v>1668</v>
      </c>
      <c r="C375" s="19">
        <v>0</v>
      </c>
      <c r="D375" s="19">
        <v>472.435</v>
      </c>
      <c r="E375" s="28">
        <v>0</v>
      </c>
    </row>
    <row r="376" spans="1:5" s="10" customFormat="1" ht="45" x14ac:dyDescent="0.2">
      <c r="A376" s="17" t="s">
        <v>357</v>
      </c>
      <c r="B376" s="11" t="s">
        <v>1015</v>
      </c>
      <c r="C376" s="19">
        <v>487.1</v>
      </c>
      <c r="D376" s="19">
        <v>176.31117999999998</v>
      </c>
      <c r="E376" s="28">
        <f t="shared" si="6"/>
        <v>36.196095257647293</v>
      </c>
    </row>
    <row r="377" spans="1:5" s="10" customFormat="1" ht="56.25" x14ac:dyDescent="0.2">
      <c r="A377" s="17" t="s">
        <v>358</v>
      </c>
      <c r="B377" s="11" t="s">
        <v>1016</v>
      </c>
      <c r="C377" s="19">
        <v>487.1</v>
      </c>
      <c r="D377" s="19">
        <v>176.31117999999998</v>
      </c>
      <c r="E377" s="28">
        <f t="shared" si="6"/>
        <v>36.196095257647293</v>
      </c>
    </row>
    <row r="378" spans="1:5" s="10" customFormat="1" ht="45" x14ac:dyDescent="0.2">
      <c r="A378" s="17" t="s">
        <v>359</v>
      </c>
      <c r="B378" s="11" t="s">
        <v>1017</v>
      </c>
      <c r="C378" s="19">
        <v>1.8</v>
      </c>
      <c r="D378" s="19">
        <v>0</v>
      </c>
      <c r="E378" s="28">
        <f t="shared" si="6"/>
        <v>0</v>
      </c>
    </row>
    <row r="379" spans="1:5" s="10" customFormat="1" ht="45" x14ac:dyDescent="0.2">
      <c r="A379" s="17" t="s">
        <v>360</v>
      </c>
      <c r="B379" s="11" t="s">
        <v>1018</v>
      </c>
      <c r="C379" s="19">
        <v>1.8</v>
      </c>
      <c r="D379" s="19">
        <v>0</v>
      </c>
      <c r="E379" s="28">
        <f t="shared" si="6"/>
        <v>0</v>
      </c>
    </row>
    <row r="380" spans="1:5" s="10" customFormat="1" ht="56.25" x14ac:dyDescent="0.2">
      <c r="A380" s="17" t="s">
        <v>361</v>
      </c>
      <c r="B380" s="11" t="s">
        <v>1019</v>
      </c>
      <c r="C380" s="19">
        <v>67751.98</v>
      </c>
      <c r="D380" s="19">
        <v>35385.762280000003</v>
      </c>
      <c r="E380" s="28">
        <f t="shared" si="6"/>
        <v>52.228381045100093</v>
      </c>
    </row>
    <row r="381" spans="1:5" s="10" customFormat="1" ht="45" x14ac:dyDescent="0.2">
      <c r="A381" s="17" t="s">
        <v>362</v>
      </c>
      <c r="B381" s="11" t="s">
        <v>1020</v>
      </c>
      <c r="C381" s="19">
        <v>2995.4</v>
      </c>
      <c r="D381" s="19">
        <v>776.20561999999995</v>
      </c>
      <c r="E381" s="28">
        <f t="shared" si="6"/>
        <v>25.913254323295721</v>
      </c>
    </row>
    <row r="382" spans="1:5" s="10" customFormat="1" ht="45" x14ac:dyDescent="0.2">
      <c r="A382" s="17" t="s">
        <v>363</v>
      </c>
      <c r="B382" s="11" t="s">
        <v>1021</v>
      </c>
      <c r="C382" s="19">
        <v>62506.400000000001</v>
      </c>
      <c r="D382" s="19">
        <v>5619.5764300000001</v>
      </c>
      <c r="E382" s="28">
        <f t="shared" si="6"/>
        <v>8.9904016708689021</v>
      </c>
    </row>
    <row r="383" spans="1:5" s="10" customFormat="1" ht="45" x14ac:dyDescent="0.2">
      <c r="A383" s="17" t="s">
        <v>364</v>
      </c>
      <c r="B383" s="11" t="s">
        <v>1022</v>
      </c>
      <c r="C383" s="19">
        <v>1903</v>
      </c>
      <c r="D383" s="19">
        <v>28947.490229999999</v>
      </c>
      <c r="E383" s="28" t="s">
        <v>8</v>
      </c>
    </row>
    <row r="384" spans="1:5" s="10" customFormat="1" ht="45" x14ac:dyDescent="0.2">
      <c r="A384" s="17" t="s">
        <v>365</v>
      </c>
      <c r="B384" s="11" t="s">
        <v>1023</v>
      </c>
      <c r="C384" s="19">
        <v>225.68</v>
      </c>
      <c r="D384" s="19">
        <v>36.49</v>
      </c>
      <c r="E384" s="28">
        <f t="shared" si="6"/>
        <v>16.168911733427862</v>
      </c>
    </row>
    <row r="385" spans="1:5" s="10" customFormat="1" ht="45" x14ac:dyDescent="0.2">
      <c r="A385" s="17" t="s">
        <v>366</v>
      </c>
      <c r="B385" s="11" t="s">
        <v>1024</v>
      </c>
      <c r="C385" s="19">
        <v>30</v>
      </c>
      <c r="D385" s="19">
        <v>0</v>
      </c>
      <c r="E385" s="28">
        <f t="shared" si="6"/>
        <v>0</v>
      </c>
    </row>
    <row r="386" spans="1:5" s="10" customFormat="1" ht="45" x14ac:dyDescent="0.2">
      <c r="A386" s="17" t="s">
        <v>367</v>
      </c>
      <c r="B386" s="11" t="s">
        <v>1025</v>
      </c>
      <c r="C386" s="19">
        <v>91.5</v>
      </c>
      <c r="D386" s="19">
        <v>6</v>
      </c>
      <c r="E386" s="28">
        <f t="shared" si="6"/>
        <v>6.557377049180328</v>
      </c>
    </row>
    <row r="387" spans="1:5" s="10" customFormat="1" ht="45" x14ac:dyDescent="0.2">
      <c r="A387" s="17" t="s">
        <v>368</v>
      </c>
      <c r="B387" s="11" t="s">
        <v>1026</v>
      </c>
      <c r="C387" s="19">
        <v>31.661999999999999</v>
      </c>
      <c r="D387" s="19">
        <v>5.4485000000000001</v>
      </c>
      <c r="E387" s="28">
        <f t="shared" si="6"/>
        <v>17.208325437432887</v>
      </c>
    </row>
    <row r="388" spans="1:5" s="10" customFormat="1" ht="33.75" x14ac:dyDescent="0.2">
      <c r="A388" s="17" t="s">
        <v>369</v>
      </c>
      <c r="B388" s="11" t="s">
        <v>1027</v>
      </c>
      <c r="C388" s="19">
        <v>31.661999999999999</v>
      </c>
      <c r="D388" s="19">
        <v>5.4485000000000001</v>
      </c>
      <c r="E388" s="28">
        <f t="shared" si="6"/>
        <v>17.208325437432887</v>
      </c>
    </row>
    <row r="389" spans="1:5" s="10" customFormat="1" ht="11.25" x14ac:dyDescent="0.2">
      <c r="A389" s="17" t="s">
        <v>370</v>
      </c>
      <c r="B389" s="11" t="s">
        <v>1028</v>
      </c>
      <c r="C389" s="19">
        <v>10248.1</v>
      </c>
      <c r="D389" s="19">
        <v>6488.9431599999998</v>
      </c>
      <c r="E389" s="28">
        <f t="shared" si="6"/>
        <v>63.318499624320602</v>
      </c>
    </row>
    <row r="390" spans="1:5" s="10" customFormat="1" ht="67.5" x14ac:dyDescent="0.2">
      <c r="A390" s="17" t="s">
        <v>371</v>
      </c>
      <c r="B390" s="11" t="s">
        <v>1029</v>
      </c>
      <c r="C390" s="19">
        <v>423.5</v>
      </c>
      <c r="D390" s="19">
        <v>0</v>
      </c>
      <c r="E390" s="28">
        <f t="shared" si="6"/>
        <v>0</v>
      </c>
    </row>
    <row r="391" spans="1:5" s="10" customFormat="1" ht="33.75" x14ac:dyDescent="0.2">
      <c r="A391" s="17" t="s">
        <v>372</v>
      </c>
      <c r="B391" s="11" t="s">
        <v>1030</v>
      </c>
      <c r="C391" s="19">
        <v>277.89999999999998</v>
      </c>
      <c r="D391" s="19">
        <v>0</v>
      </c>
      <c r="E391" s="28">
        <f t="shared" si="6"/>
        <v>0</v>
      </c>
    </row>
    <row r="392" spans="1:5" s="10" customFormat="1" ht="45" x14ac:dyDescent="0.2">
      <c r="A392" s="17" t="s">
        <v>373</v>
      </c>
      <c r="B392" s="11" t="s">
        <v>1031</v>
      </c>
      <c r="C392" s="19">
        <v>145.6</v>
      </c>
      <c r="D392" s="19">
        <v>0</v>
      </c>
      <c r="E392" s="28">
        <f t="shared" si="6"/>
        <v>0</v>
      </c>
    </row>
    <row r="393" spans="1:5" s="10" customFormat="1" ht="56.25" x14ac:dyDescent="0.2">
      <c r="A393" s="17" t="s">
        <v>374</v>
      </c>
      <c r="B393" s="11" t="s">
        <v>1032</v>
      </c>
      <c r="C393" s="19">
        <v>538</v>
      </c>
      <c r="D393" s="19">
        <v>10.5</v>
      </c>
      <c r="E393" s="28">
        <f t="shared" si="6"/>
        <v>1.9516728624535316</v>
      </c>
    </row>
    <row r="394" spans="1:5" s="10" customFormat="1" ht="56.25" x14ac:dyDescent="0.2">
      <c r="A394" s="17" t="s">
        <v>1625</v>
      </c>
      <c r="B394" s="11" t="s">
        <v>1669</v>
      </c>
      <c r="C394" s="19">
        <v>0</v>
      </c>
      <c r="D394" s="19">
        <v>38.712969999999999</v>
      </c>
      <c r="E394" s="28">
        <v>0</v>
      </c>
    </row>
    <row r="395" spans="1:5" s="10" customFormat="1" ht="56.25" x14ac:dyDescent="0.2">
      <c r="A395" s="17" t="s">
        <v>1626</v>
      </c>
      <c r="B395" s="11" t="s">
        <v>1670</v>
      </c>
      <c r="C395" s="19">
        <v>0</v>
      </c>
      <c r="D395" s="19">
        <v>16.04</v>
      </c>
      <c r="E395" s="28">
        <v>0</v>
      </c>
    </row>
    <row r="396" spans="1:5" s="10" customFormat="1" ht="33.75" x14ac:dyDescent="0.2">
      <c r="A396" s="17" t="s">
        <v>1627</v>
      </c>
      <c r="B396" s="11" t="s">
        <v>1671</v>
      </c>
      <c r="C396" s="19">
        <v>0</v>
      </c>
      <c r="D396" s="19">
        <v>34.799999999999997</v>
      </c>
      <c r="E396" s="28">
        <v>0</v>
      </c>
    </row>
    <row r="397" spans="1:5" s="10" customFormat="1" ht="45" x14ac:dyDescent="0.2">
      <c r="A397" s="17" t="s">
        <v>375</v>
      </c>
      <c r="B397" s="11" t="s">
        <v>1033</v>
      </c>
      <c r="C397" s="19">
        <v>538</v>
      </c>
      <c r="D397" s="19">
        <v>10.5</v>
      </c>
      <c r="E397" s="28">
        <f t="shared" si="6"/>
        <v>1.9516728624535316</v>
      </c>
    </row>
    <row r="398" spans="1:5" s="16" customFormat="1" ht="45" x14ac:dyDescent="0.2">
      <c r="A398" s="17" t="s">
        <v>1628</v>
      </c>
      <c r="B398" s="11" t="s">
        <v>1672</v>
      </c>
      <c r="C398" s="19">
        <v>0</v>
      </c>
      <c r="D398" s="19">
        <v>3.9129699999999996</v>
      </c>
      <c r="E398" s="28">
        <v>0</v>
      </c>
    </row>
    <row r="399" spans="1:5" s="10" customFormat="1" ht="45" x14ac:dyDescent="0.2">
      <c r="A399" s="17" t="s">
        <v>1629</v>
      </c>
      <c r="B399" s="11" t="s">
        <v>1673</v>
      </c>
      <c r="C399" s="19">
        <v>0</v>
      </c>
      <c r="D399" s="19">
        <v>16.04</v>
      </c>
      <c r="E399" s="28">
        <v>0</v>
      </c>
    </row>
    <row r="400" spans="1:5" s="10" customFormat="1" ht="22.5" x14ac:dyDescent="0.2">
      <c r="A400" s="17" t="s">
        <v>376</v>
      </c>
      <c r="B400" s="11" t="s">
        <v>1034</v>
      </c>
      <c r="C400" s="19">
        <v>3889.5</v>
      </c>
      <c r="D400" s="19">
        <v>0</v>
      </c>
      <c r="E400" s="28">
        <f t="shared" si="6"/>
        <v>0</v>
      </c>
    </row>
    <row r="401" spans="1:5" s="10" customFormat="1" ht="101.25" x14ac:dyDescent="0.2">
      <c r="A401" s="17" t="s">
        <v>377</v>
      </c>
      <c r="B401" s="11" t="s">
        <v>1035</v>
      </c>
      <c r="C401" s="19">
        <v>3889.5</v>
      </c>
      <c r="D401" s="19">
        <v>0</v>
      </c>
      <c r="E401" s="28">
        <f t="shared" si="6"/>
        <v>0</v>
      </c>
    </row>
    <row r="402" spans="1:5" s="10" customFormat="1" ht="22.5" x14ac:dyDescent="0.2">
      <c r="A402" s="17" t="s">
        <v>378</v>
      </c>
      <c r="B402" s="11" t="s">
        <v>1036</v>
      </c>
      <c r="C402" s="19">
        <v>33</v>
      </c>
      <c r="D402" s="19">
        <v>268.30784</v>
      </c>
      <c r="E402" s="28" t="s">
        <v>8</v>
      </c>
    </row>
    <row r="403" spans="1:5" s="10" customFormat="1" ht="90" x14ac:dyDescent="0.2">
      <c r="A403" s="17" t="s">
        <v>379</v>
      </c>
      <c r="B403" s="36" t="s">
        <v>1037</v>
      </c>
      <c r="C403" s="19">
        <v>13</v>
      </c>
      <c r="D403" s="19">
        <v>0</v>
      </c>
      <c r="E403" s="28">
        <f t="shared" si="6"/>
        <v>0</v>
      </c>
    </row>
    <row r="404" spans="1:5" s="10" customFormat="1" ht="101.25" x14ac:dyDescent="0.2">
      <c r="A404" s="17" t="s">
        <v>380</v>
      </c>
      <c r="B404" s="36" t="s">
        <v>1038</v>
      </c>
      <c r="C404" s="19">
        <v>20</v>
      </c>
      <c r="D404" s="19">
        <v>268.30784</v>
      </c>
      <c r="E404" s="28" t="s">
        <v>8</v>
      </c>
    </row>
    <row r="405" spans="1:5" s="10" customFormat="1" ht="45" x14ac:dyDescent="0.2">
      <c r="A405" s="17" t="s">
        <v>381</v>
      </c>
      <c r="B405" s="11" t="s">
        <v>1039</v>
      </c>
      <c r="C405" s="19">
        <v>5364.1</v>
      </c>
      <c r="D405" s="19">
        <v>6155.3823499999999</v>
      </c>
      <c r="E405" s="28">
        <f t="shared" si="6"/>
        <v>114.75144665461121</v>
      </c>
    </row>
    <row r="406" spans="1:5" s="10" customFormat="1" ht="45" x14ac:dyDescent="0.2">
      <c r="A406" s="17" t="s">
        <v>382</v>
      </c>
      <c r="B406" s="11" t="s">
        <v>1040</v>
      </c>
      <c r="C406" s="19">
        <v>395.7</v>
      </c>
      <c r="D406" s="19">
        <v>3007.1146899999999</v>
      </c>
      <c r="E406" s="28" t="s">
        <v>8</v>
      </c>
    </row>
    <row r="407" spans="1:5" s="10" customFormat="1" ht="45" x14ac:dyDescent="0.2">
      <c r="A407" s="17" t="s">
        <v>383</v>
      </c>
      <c r="B407" s="11" t="s">
        <v>1041</v>
      </c>
      <c r="C407" s="19">
        <v>3524.4</v>
      </c>
      <c r="D407" s="19">
        <v>2941.68712</v>
      </c>
      <c r="E407" s="28">
        <f t="shared" si="6"/>
        <v>83.466323913290211</v>
      </c>
    </row>
    <row r="408" spans="1:5" s="10" customFormat="1" ht="45" x14ac:dyDescent="0.2">
      <c r="A408" s="17" t="s">
        <v>384</v>
      </c>
      <c r="B408" s="11" t="s">
        <v>1042</v>
      </c>
      <c r="C408" s="19">
        <v>50</v>
      </c>
      <c r="D408" s="19">
        <v>7.0000000000000007E-5</v>
      </c>
      <c r="E408" s="28">
        <v>0</v>
      </c>
    </row>
    <row r="409" spans="1:5" s="10" customFormat="1" ht="45" x14ac:dyDescent="0.2">
      <c r="A409" s="17" t="s">
        <v>385</v>
      </c>
      <c r="B409" s="11" t="s">
        <v>1043</v>
      </c>
      <c r="C409" s="19">
        <v>1394</v>
      </c>
      <c r="D409" s="19">
        <v>206.58046999999999</v>
      </c>
      <c r="E409" s="28">
        <f t="shared" si="6"/>
        <v>14.819258967001433</v>
      </c>
    </row>
    <row r="410" spans="1:5" s="10" customFormat="1" ht="11.25" x14ac:dyDescent="0.2">
      <c r="A410" s="17" t="s">
        <v>386</v>
      </c>
      <c r="B410" s="11" t="s">
        <v>1044</v>
      </c>
      <c r="C410" s="19">
        <v>10624.86</v>
      </c>
      <c r="D410" s="19">
        <v>2196.04421</v>
      </c>
      <c r="E410" s="28">
        <f t="shared" si="6"/>
        <v>20.668923731700932</v>
      </c>
    </row>
    <row r="411" spans="1:5" s="10" customFormat="1" ht="67.5" x14ac:dyDescent="0.2">
      <c r="A411" s="17" t="s">
        <v>387</v>
      </c>
      <c r="B411" s="11" t="s">
        <v>1045</v>
      </c>
      <c r="C411" s="19">
        <v>2581.7600000000002</v>
      </c>
      <c r="D411" s="19">
        <v>1929.4251299999999</v>
      </c>
      <c r="E411" s="28">
        <f t="shared" si="6"/>
        <v>74.732939157783832</v>
      </c>
    </row>
    <row r="412" spans="1:5" s="10" customFormat="1" ht="22.5" x14ac:dyDescent="0.2">
      <c r="A412" s="17" t="s">
        <v>388</v>
      </c>
      <c r="B412" s="11" t="s">
        <v>1046</v>
      </c>
      <c r="C412" s="19">
        <v>8043.1</v>
      </c>
      <c r="D412" s="19">
        <v>266.61908</v>
      </c>
      <c r="E412" s="28">
        <f t="shared" si="6"/>
        <v>3.31487958622919</v>
      </c>
    </row>
    <row r="413" spans="1:5" s="10" customFormat="1" ht="45" x14ac:dyDescent="0.2">
      <c r="A413" s="17" t="s">
        <v>389</v>
      </c>
      <c r="B413" s="11" t="s">
        <v>1047</v>
      </c>
      <c r="C413" s="19">
        <v>6060.9</v>
      </c>
      <c r="D413" s="19">
        <v>167.83041</v>
      </c>
      <c r="E413" s="28">
        <f t="shared" si="6"/>
        <v>2.7690674652279368</v>
      </c>
    </row>
    <row r="414" spans="1:5" s="10" customFormat="1" ht="45" x14ac:dyDescent="0.2">
      <c r="A414" s="17" t="s">
        <v>390</v>
      </c>
      <c r="B414" s="11" t="s">
        <v>1048</v>
      </c>
      <c r="C414" s="19">
        <v>1982.2</v>
      </c>
      <c r="D414" s="19">
        <v>98.788669999999996</v>
      </c>
      <c r="E414" s="28">
        <f t="shared" si="6"/>
        <v>4.9837892240944406</v>
      </c>
    </row>
    <row r="415" spans="1:5" s="10" customFormat="1" ht="11.25" x14ac:dyDescent="0.2">
      <c r="A415" s="24" t="s">
        <v>391</v>
      </c>
      <c r="B415" s="15" t="s">
        <v>1049</v>
      </c>
      <c r="C415" s="21">
        <v>7686.2791500000003</v>
      </c>
      <c r="D415" s="21">
        <v>3253.1169100000002</v>
      </c>
      <c r="E415" s="20">
        <f t="shared" si="6"/>
        <v>42.323689349742132</v>
      </c>
    </row>
    <row r="416" spans="1:5" s="10" customFormat="1" ht="11.25" x14ac:dyDescent="0.2">
      <c r="A416" s="17" t="s">
        <v>392</v>
      </c>
      <c r="B416" s="11" t="s">
        <v>1050</v>
      </c>
      <c r="C416" s="19">
        <v>0</v>
      </c>
      <c r="D416" s="19">
        <v>2230.6283199999998</v>
      </c>
      <c r="E416" s="28">
        <v>0</v>
      </c>
    </row>
    <row r="417" spans="1:5" s="10" customFormat="1" ht="22.5" x14ac:dyDescent="0.2">
      <c r="A417" s="17" t="s">
        <v>393</v>
      </c>
      <c r="B417" s="11" t="s">
        <v>1051</v>
      </c>
      <c r="C417" s="19">
        <v>0</v>
      </c>
      <c r="D417" s="19">
        <v>1187.70901</v>
      </c>
      <c r="E417" s="28">
        <v>0</v>
      </c>
    </row>
    <row r="418" spans="1:5" s="16" customFormat="1" ht="11.25" x14ac:dyDescent="0.2">
      <c r="A418" s="17" t="s">
        <v>394</v>
      </c>
      <c r="B418" s="11" t="s">
        <v>1052</v>
      </c>
      <c r="C418" s="19">
        <v>0</v>
      </c>
      <c r="D418" s="19">
        <v>160.65380999999999</v>
      </c>
      <c r="E418" s="28">
        <v>0</v>
      </c>
    </row>
    <row r="419" spans="1:5" s="10" customFormat="1" ht="22.5" x14ac:dyDescent="0.2">
      <c r="A419" s="17" t="s">
        <v>395</v>
      </c>
      <c r="B419" s="11" t="s">
        <v>1053</v>
      </c>
      <c r="C419" s="19">
        <v>0</v>
      </c>
      <c r="D419" s="19">
        <v>16.329999999999998</v>
      </c>
      <c r="E419" s="28">
        <v>0</v>
      </c>
    </row>
    <row r="420" spans="1:5" s="10" customFormat="1" ht="22.5" x14ac:dyDescent="0.2">
      <c r="A420" s="17" t="s">
        <v>396</v>
      </c>
      <c r="B420" s="11" t="s">
        <v>1054</v>
      </c>
      <c r="C420" s="19">
        <v>0</v>
      </c>
      <c r="D420" s="19">
        <v>816.36053000000004</v>
      </c>
      <c r="E420" s="28">
        <v>0</v>
      </c>
    </row>
    <row r="421" spans="1:5" s="10" customFormat="1" ht="11.25" x14ac:dyDescent="0.2">
      <c r="A421" s="17" t="s">
        <v>397</v>
      </c>
      <c r="B421" s="11" t="s">
        <v>1055</v>
      </c>
      <c r="C421" s="19">
        <v>0</v>
      </c>
      <c r="D421" s="19">
        <v>43.954970000000003</v>
      </c>
      <c r="E421" s="28">
        <v>0</v>
      </c>
    </row>
    <row r="422" spans="1:5" s="10" customFormat="1" ht="11.25" x14ac:dyDescent="0.2">
      <c r="A422" s="17" t="s">
        <v>398</v>
      </c>
      <c r="B422" s="11" t="s">
        <v>1056</v>
      </c>
      <c r="C422" s="19">
        <v>0</v>
      </c>
      <c r="D422" s="19">
        <v>5.62</v>
      </c>
      <c r="E422" s="28">
        <v>0</v>
      </c>
    </row>
    <row r="423" spans="1:5" s="10" customFormat="1" ht="11.25" x14ac:dyDescent="0.2">
      <c r="A423" s="17" t="s">
        <v>399</v>
      </c>
      <c r="B423" s="11" t="s">
        <v>1057</v>
      </c>
      <c r="C423" s="19">
        <v>2252.6322500000001</v>
      </c>
      <c r="D423" s="19">
        <v>994.73858999999993</v>
      </c>
      <c r="E423" s="28">
        <f t="shared" ref="E423:E466" si="7">D423/C423*100</f>
        <v>44.158942943305547</v>
      </c>
    </row>
    <row r="424" spans="1:5" s="10" customFormat="1" ht="11.25" x14ac:dyDescent="0.2">
      <c r="A424" s="17" t="s">
        <v>400</v>
      </c>
      <c r="B424" s="11" t="s">
        <v>1058</v>
      </c>
      <c r="C424" s="19">
        <v>24.9</v>
      </c>
      <c r="D424" s="19">
        <v>70</v>
      </c>
      <c r="E424" s="28" t="s">
        <v>8</v>
      </c>
    </row>
    <row r="425" spans="1:5" s="10" customFormat="1" ht="11.25" x14ac:dyDescent="0.2">
      <c r="A425" s="17" t="s">
        <v>401</v>
      </c>
      <c r="B425" s="11" t="s">
        <v>1059</v>
      </c>
      <c r="C425" s="19">
        <v>969.93224999999995</v>
      </c>
      <c r="D425" s="19">
        <v>642.56908999999996</v>
      </c>
      <c r="E425" s="28">
        <f t="shared" si="7"/>
        <v>66.248863258232731</v>
      </c>
    </row>
    <row r="426" spans="1:5" s="10" customFormat="1" ht="11.25" x14ac:dyDescent="0.2">
      <c r="A426" s="17" t="s">
        <v>402</v>
      </c>
      <c r="B426" s="11" t="s">
        <v>1060</v>
      </c>
      <c r="C426" s="19">
        <v>852.5</v>
      </c>
      <c r="D426" s="19">
        <v>207.45</v>
      </c>
      <c r="E426" s="28">
        <f t="shared" si="7"/>
        <v>24.334310850439881</v>
      </c>
    </row>
    <row r="427" spans="1:5" s="10" customFormat="1" ht="11.25" x14ac:dyDescent="0.2">
      <c r="A427" s="17" t="s">
        <v>403</v>
      </c>
      <c r="B427" s="11" t="s">
        <v>1061</v>
      </c>
      <c r="C427" s="19">
        <v>60</v>
      </c>
      <c r="D427" s="19">
        <v>-0.99230999999999991</v>
      </c>
      <c r="E427" s="28">
        <v>0</v>
      </c>
    </row>
    <row r="428" spans="1:5" s="10" customFormat="1" ht="11.25" x14ac:dyDescent="0.2">
      <c r="A428" s="17" t="s">
        <v>404</v>
      </c>
      <c r="B428" s="11" t="s">
        <v>1062</v>
      </c>
      <c r="C428" s="19">
        <v>345.3</v>
      </c>
      <c r="D428" s="19">
        <v>75.71181</v>
      </c>
      <c r="E428" s="28">
        <f t="shared" si="7"/>
        <v>21.926385751520417</v>
      </c>
    </row>
    <row r="429" spans="1:5" s="10" customFormat="1" ht="11.25" x14ac:dyDescent="0.2">
      <c r="A429" s="17" t="s">
        <v>405</v>
      </c>
      <c r="B429" s="11" t="s">
        <v>1063</v>
      </c>
      <c r="C429" s="19">
        <v>619.65</v>
      </c>
      <c r="D429" s="19">
        <v>27.75</v>
      </c>
      <c r="E429" s="28">
        <f t="shared" si="7"/>
        <v>4.4783345436940207</v>
      </c>
    </row>
    <row r="430" spans="1:5" s="10" customFormat="1" ht="22.5" x14ac:dyDescent="0.2">
      <c r="A430" s="17" t="s">
        <v>406</v>
      </c>
      <c r="B430" s="11" t="s">
        <v>1064</v>
      </c>
      <c r="C430" s="19">
        <v>619.65</v>
      </c>
      <c r="D430" s="19">
        <v>27.75</v>
      </c>
      <c r="E430" s="28">
        <f t="shared" si="7"/>
        <v>4.4783345436940207</v>
      </c>
    </row>
    <row r="431" spans="1:5" s="10" customFormat="1" ht="11.25" x14ac:dyDescent="0.2">
      <c r="A431" s="17" t="s">
        <v>407</v>
      </c>
      <c r="B431" s="11" t="s">
        <v>1065</v>
      </c>
      <c r="C431" s="19">
        <v>4813.9969000000001</v>
      </c>
      <c r="D431" s="19">
        <v>0</v>
      </c>
      <c r="E431" s="28">
        <f t="shared" si="7"/>
        <v>0</v>
      </c>
    </row>
    <row r="432" spans="1:5" s="10" customFormat="1" ht="11.25" x14ac:dyDescent="0.2">
      <c r="A432" s="17" t="s">
        <v>408</v>
      </c>
      <c r="B432" s="11" t="s">
        <v>1066</v>
      </c>
      <c r="C432" s="19">
        <v>4319.8369000000002</v>
      </c>
      <c r="D432" s="19">
        <v>0</v>
      </c>
      <c r="E432" s="28">
        <f t="shared" si="7"/>
        <v>0</v>
      </c>
    </row>
    <row r="433" spans="1:5" s="10" customFormat="1" ht="11.25" x14ac:dyDescent="0.2">
      <c r="A433" s="17" t="s">
        <v>409</v>
      </c>
      <c r="B433" s="11" t="s">
        <v>1067</v>
      </c>
      <c r="C433" s="19">
        <v>494.16</v>
      </c>
      <c r="D433" s="19">
        <v>0</v>
      </c>
      <c r="E433" s="28">
        <f t="shared" si="7"/>
        <v>0</v>
      </c>
    </row>
    <row r="434" spans="1:5" s="10" customFormat="1" ht="11.25" x14ac:dyDescent="0.2">
      <c r="A434" s="24" t="s">
        <v>410</v>
      </c>
      <c r="B434" s="37" t="s">
        <v>1068</v>
      </c>
      <c r="C434" s="21">
        <f>C435+C650+C653+C661+C677+C690</f>
        <v>24533483.239709999</v>
      </c>
      <c r="D434" s="21">
        <v>2232170.6839800002</v>
      </c>
      <c r="E434" s="20">
        <f t="shared" si="7"/>
        <v>9.0984662152131719</v>
      </c>
    </row>
    <row r="435" spans="1:5" s="10" customFormat="1" ht="21.75" x14ac:dyDescent="0.2">
      <c r="A435" s="24" t="s">
        <v>411</v>
      </c>
      <c r="B435" s="37" t="s">
        <v>1069</v>
      </c>
      <c r="C435" s="21">
        <f>C436+C444+C561+C612</f>
        <v>24001458.706949998</v>
      </c>
      <c r="D435" s="21">
        <v>2171323.7302100002</v>
      </c>
      <c r="E435" s="20">
        <f t="shared" si="7"/>
        <v>9.0466323598126124</v>
      </c>
    </row>
    <row r="436" spans="1:5" s="10" customFormat="1" ht="11.25" x14ac:dyDescent="0.2">
      <c r="A436" s="17" t="s">
        <v>412</v>
      </c>
      <c r="B436" s="11" t="s">
        <v>1070</v>
      </c>
      <c r="C436" s="19">
        <v>5928061.5</v>
      </c>
      <c r="D436" s="19">
        <v>987988</v>
      </c>
      <c r="E436" s="28">
        <f t="shared" si="7"/>
        <v>16.666291333178645</v>
      </c>
    </row>
    <row r="437" spans="1:5" s="10" customFormat="1" ht="11.25" x14ac:dyDescent="0.2">
      <c r="A437" s="17" t="s">
        <v>413</v>
      </c>
      <c r="B437" s="11" t="s">
        <v>1071</v>
      </c>
      <c r="C437" s="19">
        <v>4720927.5</v>
      </c>
      <c r="D437" s="19">
        <v>786800</v>
      </c>
      <c r="E437" s="28">
        <f t="shared" si="7"/>
        <v>16.666216543253416</v>
      </c>
    </row>
    <row r="438" spans="1:5" s="10" customFormat="1" ht="22.5" x14ac:dyDescent="0.2">
      <c r="A438" s="17" t="s">
        <v>414</v>
      </c>
      <c r="B438" s="11" t="s">
        <v>1072</v>
      </c>
      <c r="C438" s="19">
        <v>4720516.3</v>
      </c>
      <c r="D438" s="19">
        <v>786800</v>
      </c>
      <c r="E438" s="28">
        <f t="shared" si="7"/>
        <v>16.667668322636658</v>
      </c>
    </row>
    <row r="439" spans="1:5" s="16" customFormat="1" ht="22.5" x14ac:dyDescent="0.2">
      <c r="A439" s="17" t="s">
        <v>415</v>
      </c>
      <c r="B439" s="11" t="s">
        <v>1073</v>
      </c>
      <c r="C439" s="19">
        <v>411.2</v>
      </c>
      <c r="D439" s="19">
        <v>0</v>
      </c>
      <c r="E439" s="28">
        <f t="shared" si="7"/>
        <v>0</v>
      </c>
    </row>
    <row r="440" spans="1:5" s="10" customFormat="1" ht="22.5" x14ac:dyDescent="0.2">
      <c r="A440" s="17" t="s">
        <v>416</v>
      </c>
      <c r="B440" s="11" t="s">
        <v>1074</v>
      </c>
      <c r="C440" s="19">
        <v>986757</v>
      </c>
      <c r="D440" s="19">
        <v>164460</v>
      </c>
      <c r="E440" s="28">
        <f t="shared" si="7"/>
        <v>16.666717337703204</v>
      </c>
    </row>
    <row r="441" spans="1:5" s="10" customFormat="1" ht="33.75" x14ac:dyDescent="0.2">
      <c r="A441" s="17" t="s">
        <v>417</v>
      </c>
      <c r="B441" s="11" t="s">
        <v>1075</v>
      </c>
      <c r="C441" s="19">
        <v>986757</v>
      </c>
      <c r="D441" s="19">
        <v>164460</v>
      </c>
      <c r="E441" s="28">
        <f t="shared" si="7"/>
        <v>16.666717337703204</v>
      </c>
    </row>
    <row r="442" spans="1:5" s="10" customFormat="1" ht="33.75" x14ac:dyDescent="0.2">
      <c r="A442" s="17" t="s">
        <v>418</v>
      </c>
      <c r="B442" s="11" t="s">
        <v>1076</v>
      </c>
      <c r="C442" s="19">
        <v>220377</v>
      </c>
      <c r="D442" s="19">
        <v>36728</v>
      </c>
      <c r="E442" s="28">
        <f t="shared" si="7"/>
        <v>16.665986014874509</v>
      </c>
    </row>
    <row r="443" spans="1:5" s="10" customFormat="1" ht="33.75" x14ac:dyDescent="0.2">
      <c r="A443" s="17" t="s">
        <v>419</v>
      </c>
      <c r="B443" s="11" t="s">
        <v>1077</v>
      </c>
      <c r="C443" s="19">
        <v>220377</v>
      </c>
      <c r="D443" s="19">
        <v>36728</v>
      </c>
      <c r="E443" s="28">
        <f t="shared" si="7"/>
        <v>16.665986014874509</v>
      </c>
    </row>
    <row r="444" spans="1:5" s="10" customFormat="1" ht="22.5" x14ac:dyDescent="0.2">
      <c r="A444" s="17" t="s">
        <v>420</v>
      </c>
      <c r="B444" s="11" t="s">
        <v>1078</v>
      </c>
      <c r="C444" s="19">
        <v>11294881.8199</v>
      </c>
      <c r="D444" s="19">
        <v>466000.80429</v>
      </c>
      <c r="E444" s="28">
        <f t="shared" si="7"/>
        <v>4.1257696337200427</v>
      </c>
    </row>
    <row r="445" spans="1:5" s="10" customFormat="1" ht="11.25" x14ac:dyDescent="0.2">
      <c r="A445" s="17" t="s">
        <v>421</v>
      </c>
      <c r="B445" s="11" t="s">
        <v>1079</v>
      </c>
      <c r="C445" s="19">
        <v>345282.8</v>
      </c>
      <c r="D445" s="19">
        <v>0</v>
      </c>
      <c r="E445" s="28">
        <f t="shared" si="7"/>
        <v>0</v>
      </c>
    </row>
    <row r="446" spans="1:5" s="10" customFormat="1" ht="22.5" x14ac:dyDescent="0.2">
      <c r="A446" s="17" t="s">
        <v>422</v>
      </c>
      <c r="B446" s="11" t="s">
        <v>1080</v>
      </c>
      <c r="C446" s="19">
        <v>345282.8</v>
      </c>
      <c r="D446" s="19">
        <v>0</v>
      </c>
      <c r="E446" s="28">
        <f t="shared" si="7"/>
        <v>0</v>
      </c>
    </row>
    <row r="447" spans="1:5" s="10" customFormat="1" ht="33.75" x14ac:dyDescent="0.2">
      <c r="A447" s="17" t="s">
        <v>423</v>
      </c>
      <c r="B447" s="11" t="s">
        <v>1081</v>
      </c>
      <c r="C447" s="19">
        <v>436.4</v>
      </c>
      <c r="D447" s="19">
        <v>0</v>
      </c>
      <c r="E447" s="28">
        <f t="shared" si="7"/>
        <v>0</v>
      </c>
    </row>
    <row r="448" spans="1:5" s="10" customFormat="1" ht="45" x14ac:dyDescent="0.2">
      <c r="A448" s="17" t="s">
        <v>424</v>
      </c>
      <c r="B448" s="11" t="s">
        <v>1082</v>
      </c>
      <c r="C448" s="19">
        <v>5848.4</v>
      </c>
      <c r="D448" s="19">
        <v>0</v>
      </c>
      <c r="E448" s="28">
        <f t="shared" si="7"/>
        <v>0</v>
      </c>
    </row>
    <row r="449" spans="1:5" s="16" customFormat="1" ht="45" x14ac:dyDescent="0.2">
      <c r="A449" s="17" t="s">
        <v>425</v>
      </c>
      <c r="B449" s="11" t="s">
        <v>1083</v>
      </c>
      <c r="C449" s="19">
        <v>5848.4</v>
      </c>
      <c r="D449" s="19">
        <v>0</v>
      </c>
      <c r="E449" s="28">
        <f t="shared" si="7"/>
        <v>0</v>
      </c>
    </row>
    <row r="450" spans="1:5" s="10" customFormat="1" ht="45" x14ac:dyDescent="0.2">
      <c r="A450" s="17" t="s">
        <v>426</v>
      </c>
      <c r="B450" s="11" t="s">
        <v>1084</v>
      </c>
      <c r="C450" s="19">
        <v>60131</v>
      </c>
      <c r="D450" s="19">
        <v>0</v>
      </c>
      <c r="E450" s="28">
        <f t="shared" si="7"/>
        <v>0</v>
      </c>
    </row>
    <row r="451" spans="1:5" s="10" customFormat="1" ht="33.75" x14ac:dyDescent="0.2">
      <c r="A451" s="17" t="s">
        <v>427</v>
      </c>
      <c r="B451" s="11" t="s">
        <v>1085</v>
      </c>
      <c r="C451" s="19">
        <v>808080.6</v>
      </c>
      <c r="D451" s="19">
        <v>141491.76418</v>
      </c>
      <c r="E451" s="28">
        <f t="shared" si="7"/>
        <v>17.50961032599966</v>
      </c>
    </row>
    <row r="452" spans="1:5" s="16" customFormat="1" ht="45" x14ac:dyDescent="0.2">
      <c r="A452" s="17" t="s">
        <v>428</v>
      </c>
      <c r="B452" s="11" t="s">
        <v>1086</v>
      </c>
      <c r="C452" s="19">
        <v>5544</v>
      </c>
      <c r="D452" s="19">
        <v>373.14479999999998</v>
      </c>
      <c r="E452" s="28">
        <f t="shared" si="7"/>
        <v>6.7306060606060605</v>
      </c>
    </row>
    <row r="453" spans="1:5" s="10" customFormat="1" ht="56.25" x14ac:dyDescent="0.2">
      <c r="A453" s="17" t="s">
        <v>429</v>
      </c>
      <c r="B453" s="11" t="s">
        <v>1087</v>
      </c>
      <c r="C453" s="19">
        <v>5544</v>
      </c>
      <c r="D453" s="19">
        <v>373.14479999999998</v>
      </c>
      <c r="E453" s="28">
        <f t="shared" si="7"/>
        <v>6.7306060606060605</v>
      </c>
    </row>
    <row r="454" spans="1:5" s="10" customFormat="1" ht="33.75" x14ac:dyDescent="0.2">
      <c r="A454" s="17" t="s">
        <v>430</v>
      </c>
      <c r="B454" s="11" t="s">
        <v>1088</v>
      </c>
      <c r="C454" s="19">
        <v>11211.4</v>
      </c>
      <c r="D454" s="19">
        <v>0</v>
      </c>
      <c r="E454" s="28">
        <f t="shared" si="7"/>
        <v>0</v>
      </c>
    </row>
    <row r="455" spans="1:5" s="10" customFormat="1" ht="33.75" x14ac:dyDescent="0.2">
      <c r="A455" s="17" t="s">
        <v>431</v>
      </c>
      <c r="B455" s="11" t="s">
        <v>1089</v>
      </c>
      <c r="C455" s="19">
        <v>11211.4</v>
      </c>
      <c r="D455" s="19">
        <v>0</v>
      </c>
      <c r="E455" s="28">
        <f t="shared" si="7"/>
        <v>0</v>
      </c>
    </row>
    <row r="456" spans="1:5" s="10" customFormat="1" ht="33.75" x14ac:dyDescent="0.2">
      <c r="A456" s="17" t="s">
        <v>432</v>
      </c>
      <c r="B456" s="11" t="s">
        <v>1090</v>
      </c>
      <c r="C456" s="19">
        <v>108930.2</v>
      </c>
      <c r="D456" s="19">
        <v>0</v>
      </c>
      <c r="E456" s="28">
        <f t="shared" si="7"/>
        <v>0</v>
      </c>
    </row>
    <row r="457" spans="1:5" s="10" customFormat="1" ht="45" x14ac:dyDescent="0.2">
      <c r="A457" s="17" t="s">
        <v>433</v>
      </c>
      <c r="B457" s="11" t="s">
        <v>1091</v>
      </c>
      <c r="C457" s="19">
        <v>108930.2</v>
      </c>
      <c r="D457" s="19">
        <v>0</v>
      </c>
      <c r="E457" s="28">
        <f t="shared" si="7"/>
        <v>0</v>
      </c>
    </row>
    <row r="458" spans="1:5" s="16" customFormat="1" ht="67.5" x14ac:dyDescent="0.2">
      <c r="A458" s="17" t="s">
        <v>434</v>
      </c>
      <c r="B458" s="11" t="s">
        <v>1092</v>
      </c>
      <c r="C458" s="19">
        <v>34230</v>
      </c>
      <c r="D458" s="19">
        <v>0</v>
      </c>
      <c r="E458" s="28">
        <f t="shared" si="7"/>
        <v>0</v>
      </c>
    </row>
    <row r="459" spans="1:5" s="10" customFormat="1" ht="67.5" x14ac:dyDescent="0.2">
      <c r="A459" s="17" t="s">
        <v>435</v>
      </c>
      <c r="B459" s="11" t="s">
        <v>1093</v>
      </c>
      <c r="C459" s="19">
        <v>34230</v>
      </c>
      <c r="D459" s="19">
        <v>0</v>
      </c>
      <c r="E459" s="28">
        <f t="shared" si="7"/>
        <v>0</v>
      </c>
    </row>
    <row r="460" spans="1:5" s="10" customFormat="1" ht="45" x14ac:dyDescent="0.2">
      <c r="A460" s="17" t="s">
        <v>436</v>
      </c>
      <c r="B460" s="36" t="s">
        <v>1094</v>
      </c>
      <c r="C460" s="19">
        <v>136950.6</v>
      </c>
      <c r="D460" s="19">
        <v>0</v>
      </c>
      <c r="E460" s="28">
        <f t="shared" si="7"/>
        <v>0</v>
      </c>
    </row>
    <row r="461" spans="1:5" s="10" customFormat="1" ht="45" x14ac:dyDescent="0.2">
      <c r="A461" s="17" t="s">
        <v>437</v>
      </c>
      <c r="B461" s="11" t="s">
        <v>1095</v>
      </c>
      <c r="C461" s="19">
        <v>136950.6</v>
      </c>
      <c r="D461" s="19">
        <v>0</v>
      </c>
      <c r="E461" s="28">
        <f t="shared" si="7"/>
        <v>0</v>
      </c>
    </row>
    <row r="462" spans="1:5" s="10" customFormat="1" ht="45" x14ac:dyDescent="0.2">
      <c r="A462" s="17" t="s">
        <v>438</v>
      </c>
      <c r="B462" s="11" t="s">
        <v>1096</v>
      </c>
      <c r="C462" s="19">
        <v>14270.2</v>
      </c>
      <c r="D462" s="19">
        <v>0</v>
      </c>
      <c r="E462" s="28">
        <f t="shared" si="7"/>
        <v>0</v>
      </c>
    </row>
    <row r="463" spans="1:5" s="10" customFormat="1" ht="45" x14ac:dyDescent="0.2">
      <c r="A463" s="17" t="s">
        <v>439</v>
      </c>
      <c r="B463" s="11" t="s">
        <v>1097</v>
      </c>
      <c r="C463" s="19">
        <v>14270.2</v>
      </c>
      <c r="D463" s="19">
        <v>0</v>
      </c>
      <c r="E463" s="28">
        <f t="shared" si="7"/>
        <v>0</v>
      </c>
    </row>
    <row r="464" spans="1:5" s="10" customFormat="1" ht="22.5" x14ac:dyDescent="0.2">
      <c r="A464" s="17" t="s">
        <v>440</v>
      </c>
      <c r="B464" s="11" t="s">
        <v>1098</v>
      </c>
      <c r="C464" s="19">
        <v>196863.5</v>
      </c>
      <c r="D464" s="19">
        <v>0</v>
      </c>
      <c r="E464" s="28">
        <f t="shared" si="7"/>
        <v>0</v>
      </c>
    </row>
    <row r="465" spans="1:5" s="10" customFormat="1" ht="22.5" x14ac:dyDescent="0.2">
      <c r="A465" s="17" t="s">
        <v>441</v>
      </c>
      <c r="B465" s="11" t="s">
        <v>1099</v>
      </c>
      <c r="C465" s="19">
        <v>196863.5</v>
      </c>
      <c r="D465" s="19">
        <v>0</v>
      </c>
      <c r="E465" s="28">
        <f t="shared" si="7"/>
        <v>0</v>
      </c>
    </row>
    <row r="466" spans="1:5" s="10" customFormat="1" ht="11.25" x14ac:dyDescent="0.2">
      <c r="A466" s="17" t="s">
        <v>442</v>
      </c>
      <c r="B466" s="11" t="s">
        <v>1100</v>
      </c>
      <c r="C466" s="19">
        <v>48358.6</v>
      </c>
      <c r="D466" s="19">
        <v>0</v>
      </c>
      <c r="E466" s="28">
        <f t="shared" si="7"/>
        <v>0</v>
      </c>
    </row>
    <row r="467" spans="1:5" s="10" customFormat="1" ht="22.5" x14ac:dyDescent="0.2">
      <c r="A467" s="17" t="s">
        <v>443</v>
      </c>
      <c r="B467" s="11" t="s">
        <v>1101</v>
      </c>
      <c r="C467" s="19">
        <v>48358.6</v>
      </c>
      <c r="D467" s="19">
        <v>0</v>
      </c>
      <c r="E467" s="28">
        <f t="shared" ref="E467:E525" si="8">D467/C467*100</f>
        <v>0</v>
      </c>
    </row>
    <row r="468" spans="1:5" s="10" customFormat="1" ht="22.5" x14ac:dyDescent="0.2">
      <c r="A468" s="17" t="s">
        <v>444</v>
      </c>
      <c r="B468" s="11" t="s">
        <v>1102</v>
      </c>
      <c r="C468" s="19">
        <v>28708.9</v>
      </c>
      <c r="D468" s="19">
        <v>0</v>
      </c>
      <c r="E468" s="28">
        <f t="shared" si="8"/>
        <v>0</v>
      </c>
    </row>
    <row r="469" spans="1:5" s="10" customFormat="1" ht="33.75" x14ac:dyDescent="0.2">
      <c r="A469" s="17" t="s">
        <v>445</v>
      </c>
      <c r="B469" s="11" t="s">
        <v>1103</v>
      </c>
      <c r="C469" s="19">
        <v>28708.9</v>
      </c>
      <c r="D469" s="19">
        <v>0</v>
      </c>
      <c r="E469" s="28">
        <f t="shared" si="8"/>
        <v>0</v>
      </c>
    </row>
    <row r="470" spans="1:5" s="10" customFormat="1" ht="33.75" x14ac:dyDescent="0.2">
      <c r="A470" s="17" t="s">
        <v>446</v>
      </c>
      <c r="B470" s="11" t="s">
        <v>1104</v>
      </c>
      <c r="C470" s="19">
        <v>180571.5</v>
      </c>
      <c r="D470" s="19">
        <v>0</v>
      </c>
      <c r="E470" s="28">
        <f t="shared" si="8"/>
        <v>0</v>
      </c>
    </row>
    <row r="471" spans="1:5" s="10" customFormat="1" ht="33.75" x14ac:dyDescent="0.2">
      <c r="A471" s="17" t="s">
        <v>447</v>
      </c>
      <c r="B471" s="11" t="s">
        <v>1105</v>
      </c>
      <c r="C471" s="19">
        <v>180571.5</v>
      </c>
      <c r="D471" s="19">
        <v>0</v>
      </c>
      <c r="E471" s="28">
        <f t="shared" si="8"/>
        <v>0</v>
      </c>
    </row>
    <row r="472" spans="1:5" s="10" customFormat="1" ht="11.25" x14ac:dyDescent="0.2">
      <c r="A472" s="17" t="s">
        <v>448</v>
      </c>
      <c r="B472" s="11" t="s">
        <v>1106</v>
      </c>
      <c r="C472" s="19">
        <v>11347.7</v>
      </c>
      <c r="D472" s="19">
        <v>0</v>
      </c>
      <c r="E472" s="28">
        <f t="shared" si="8"/>
        <v>0</v>
      </c>
    </row>
    <row r="473" spans="1:5" s="10" customFormat="1" ht="22.5" x14ac:dyDescent="0.2">
      <c r="A473" s="17" t="s">
        <v>449</v>
      </c>
      <c r="B473" s="11" t="s">
        <v>1107</v>
      </c>
      <c r="C473" s="19">
        <v>11347.7</v>
      </c>
      <c r="D473" s="19">
        <v>0</v>
      </c>
      <c r="E473" s="28">
        <f t="shared" si="8"/>
        <v>0</v>
      </c>
    </row>
    <row r="474" spans="1:5" s="10" customFormat="1" ht="22.5" x14ac:dyDescent="0.2">
      <c r="A474" s="17" t="s">
        <v>450</v>
      </c>
      <c r="B474" s="11" t="s">
        <v>1108</v>
      </c>
      <c r="C474" s="19">
        <v>8893.7000000000007</v>
      </c>
      <c r="D474" s="19">
        <v>0</v>
      </c>
      <c r="E474" s="28">
        <f t="shared" si="8"/>
        <v>0</v>
      </c>
    </row>
    <row r="475" spans="1:5" s="10" customFormat="1" ht="33.75" x14ac:dyDescent="0.2">
      <c r="A475" s="17" t="s">
        <v>451</v>
      </c>
      <c r="B475" s="11" t="s">
        <v>1109</v>
      </c>
      <c r="C475" s="19">
        <v>8893.7000000000007</v>
      </c>
      <c r="D475" s="19">
        <v>0</v>
      </c>
      <c r="E475" s="28">
        <f t="shared" si="8"/>
        <v>0</v>
      </c>
    </row>
    <row r="476" spans="1:5" s="10" customFormat="1" ht="33.75" x14ac:dyDescent="0.2">
      <c r="A476" s="17" t="s">
        <v>452</v>
      </c>
      <c r="B476" s="11" t="s">
        <v>1110</v>
      </c>
      <c r="C476" s="19">
        <v>3196.7</v>
      </c>
      <c r="D476" s="19">
        <v>0</v>
      </c>
      <c r="E476" s="28">
        <f t="shared" si="8"/>
        <v>0</v>
      </c>
    </row>
    <row r="477" spans="1:5" s="10" customFormat="1" ht="33.75" x14ac:dyDescent="0.2">
      <c r="A477" s="17" t="s">
        <v>453</v>
      </c>
      <c r="B477" s="11" t="s">
        <v>1111</v>
      </c>
      <c r="C477" s="19">
        <v>3196.7</v>
      </c>
      <c r="D477" s="19">
        <v>0</v>
      </c>
      <c r="E477" s="28">
        <f t="shared" si="8"/>
        <v>0</v>
      </c>
    </row>
    <row r="478" spans="1:5" s="10" customFormat="1" ht="45" x14ac:dyDescent="0.2">
      <c r="A478" s="17" t="s">
        <v>454</v>
      </c>
      <c r="B478" s="11" t="s">
        <v>1112</v>
      </c>
      <c r="C478" s="19">
        <v>291415.3</v>
      </c>
      <c r="D478" s="19">
        <v>0</v>
      </c>
      <c r="E478" s="28">
        <f t="shared" si="8"/>
        <v>0</v>
      </c>
    </row>
    <row r="479" spans="1:5" s="10" customFormat="1" ht="45" x14ac:dyDescent="0.2">
      <c r="A479" s="17" t="s">
        <v>455</v>
      </c>
      <c r="B479" s="11" t="s">
        <v>1113</v>
      </c>
      <c r="C479" s="19">
        <v>204350.5</v>
      </c>
      <c r="D479" s="19">
        <v>0</v>
      </c>
      <c r="E479" s="28">
        <f t="shared" si="8"/>
        <v>0</v>
      </c>
    </row>
    <row r="480" spans="1:5" s="10" customFormat="1" ht="45" x14ac:dyDescent="0.2">
      <c r="A480" s="17" t="s">
        <v>456</v>
      </c>
      <c r="B480" s="11" t="s">
        <v>1114</v>
      </c>
      <c r="C480" s="19">
        <v>87064.8</v>
      </c>
      <c r="D480" s="19">
        <v>0</v>
      </c>
      <c r="E480" s="28">
        <f t="shared" si="8"/>
        <v>0</v>
      </c>
    </row>
    <row r="481" spans="1:5" s="10" customFormat="1" ht="33.75" x14ac:dyDescent="0.2">
      <c r="A481" s="17" t="s">
        <v>457</v>
      </c>
      <c r="B481" s="11" t="s">
        <v>1115</v>
      </c>
      <c r="C481" s="19">
        <v>262729.8</v>
      </c>
      <c r="D481" s="19">
        <v>0</v>
      </c>
      <c r="E481" s="28">
        <f t="shared" si="8"/>
        <v>0</v>
      </c>
    </row>
    <row r="482" spans="1:5" s="10" customFormat="1" ht="33.75" x14ac:dyDescent="0.2">
      <c r="A482" s="17" t="s">
        <v>458</v>
      </c>
      <c r="B482" s="11" t="s">
        <v>1116</v>
      </c>
      <c r="C482" s="19">
        <v>262729.8</v>
      </c>
      <c r="D482" s="19">
        <v>0</v>
      </c>
      <c r="E482" s="28">
        <f t="shared" si="8"/>
        <v>0</v>
      </c>
    </row>
    <row r="483" spans="1:5" s="10" customFormat="1" ht="22.5" x14ac:dyDescent="0.2">
      <c r="A483" s="17" t="s">
        <v>459</v>
      </c>
      <c r="B483" s="11" t="s">
        <v>1117</v>
      </c>
      <c r="C483" s="19">
        <v>24759</v>
      </c>
      <c r="D483" s="19">
        <v>0</v>
      </c>
      <c r="E483" s="28">
        <f t="shared" si="8"/>
        <v>0</v>
      </c>
    </row>
    <row r="484" spans="1:5" s="10" customFormat="1" ht="22.5" x14ac:dyDescent="0.2">
      <c r="A484" s="17" t="s">
        <v>460</v>
      </c>
      <c r="B484" s="11" t="s">
        <v>1118</v>
      </c>
      <c r="C484" s="19">
        <v>24759</v>
      </c>
      <c r="D484" s="19">
        <v>0</v>
      </c>
      <c r="E484" s="28">
        <f t="shared" si="8"/>
        <v>0</v>
      </c>
    </row>
    <row r="485" spans="1:5" s="10" customFormat="1" ht="33.75" x14ac:dyDescent="0.2">
      <c r="A485" s="17" t="s">
        <v>461</v>
      </c>
      <c r="B485" s="11" t="s">
        <v>1119</v>
      </c>
      <c r="C485" s="19">
        <v>59819.4</v>
      </c>
      <c r="D485" s="19">
        <v>0</v>
      </c>
      <c r="E485" s="28">
        <f t="shared" si="8"/>
        <v>0</v>
      </c>
    </row>
    <row r="486" spans="1:5" s="10" customFormat="1" ht="45" x14ac:dyDescent="0.2">
      <c r="A486" s="17" t="s">
        <v>462</v>
      </c>
      <c r="B486" s="11" t="s">
        <v>1120</v>
      </c>
      <c r="C486" s="19">
        <v>59819.4</v>
      </c>
      <c r="D486" s="19">
        <v>0</v>
      </c>
      <c r="E486" s="28">
        <f t="shared" si="8"/>
        <v>0</v>
      </c>
    </row>
    <row r="487" spans="1:5" s="10" customFormat="1" ht="45" x14ac:dyDescent="0.2">
      <c r="A487" s="17" t="s">
        <v>463</v>
      </c>
      <c r="B487" s="11" t="s">
        <v>1121</v>
      </c>
      <c r="C487" s="19">
        <v>9240</v>
      </c>
      <c r="D487" s="19">
        <v>0</v>
      </c>
      <c r="E487" s="28">
        <f t="shared" si="8"/>
        <v>0</v>
      </c>
    </row>
    <row r="488" spans="1:5" s="10" customFormat="1" ht="45" x14ac:dyDescent="0.2">
      <c r="A488" s="17" t="s">
        <v>464</v>
      </c>
      <c r="B488" s="11" t="s">
        <v>1122</v>
      </c>
      <c r="C488" s="19">
        <v>9240</v>
      </c>
      <c r="D488" s="19">
        <v>0</v>
      </c>
      <c r="E488" s="28">
        <f t="shared" si="8"/>
        <v>0</v>
      </c>
    </row>
    <row r="489" spans="1:5" s="10" customFormat="1" ht="22.5" x14ac:dyDescent="0.2">
      <c r="A489" s="17" t="s">
        <v>465</v>
      </c>
      <c r="B489" s="11" t="s">
        <v>1123</v>
      </c>
      <c r="C489" s="19">
        <v>104115</v>
      </c>
      <c r="D489" s="19">
        <v>0</v>
      </c>
      <c r="E489" s="28">
        <f t="shared" si="8"/>
        <v>0</v>
      </c>
    </row>
    <row r="490" spans="1:5" s="10" customFormat="1" ht="22.5" x14ac:dyDescent="0.2">
      <c r="A490" s="17" t="s">
        <v>466</v>
      </c>
      <c r="B490" s="11" t="s">
        <v>1124</v>
      </c>
      <c r="C490" s="19">
        <v>104115</v>
      </c>
      <c r="D490" s="19">
        <v>0</v>
      </c>
      <c r="E490" s="28">
        <f t="shared" si="8"/>
        <v>0</v>
      </c>
    </row>
    <row r="491" spans="1:5" s="10" customFormat="1" ht="11.25" x14ac:dyDescent="0.2">
      <c r="A491" s="17" t="s">
        <v>467</v>
      </c>
      <c r="B491" s="11" t="s">
        <v>1125</v>
      </c>
      <c r="C491" s="19">
        <v>19400</v>
      </c>
      <c r="D491" s="19">
        <v>0</v>
      </c>
      <c r="E491" s="28">
        <f t="shared" si="8"/>
        <v>0</v>
      </c>
    </row>
    <row r="492" spans="1:5" s="10" customFormat="1" ht="22.5" x14ac:dyDescent="0.2">
      <c r="A492" s="17" t="s">
        <v>468</v>
      </c>
      <c r="B492" s="11" t="s">
        <v>1126</v>
      </c>
      <c r="C492" s="19">
        <v>19400</v>
      </c>
      <c r="D492" s="19">
        <v>0</v>
      </c>
      <c r="E492" s="28">
        <f t="shared" si="8"/>
        <v>0</v>
      </c>
    </row>
    <row r="493" spans="1:5" s="10" customFormat="1" ht="45" x14ac:dyDescent="0.2">
      <c r="A493" s="17" t="s">
        <v>469</v>
      </c>
      <c r="B493" s="11" t="s">
        <v>1127</v>
      </c>
      <c r="C493" s="19">
        <v>1218</v>
      </c>
      <c r="D493" s="19">
        <v>0</v>
      </c>
      <c r="E493" s="28">
        <f t="shared" si="8"/>
        <v>0</v>
      </c>
    </row>
    <row r="494" spans="1:5" s="10" customFormat="1" ht="45" x14ac:dyDescent="0.2">
      <c r="A494" s="17" t="s">
        <v>470</v>
      </c>
      <c r="B494" s="11" t="s">
        <v>1128</v>
      </c>
      <c r="C494" s="19">
        <v>1218</v>
      </c>
      <c r="D494" s="19">
        <v>0</v>
      </c>
      <c r="E494" s="28">
        <f t="shared" si="8"/>
        <v>0</v>
      </c>
    </row>
    <row r="495" spans="1:5" s="10" customFormat="1" ht="22.5" x14ac:dyDescent="0.2">
      <c r="A495" s="17" t="s">
        <v>471</v>
      </c>
      <c r="B495" s="11" t="s">
        <v>1129</v>
      </c>
      <c r="C495" s="19">
        <v>1241842.8</v>
      </c>
      <c r="D495" s="19">
        <v>299008.51139999996</v>
      </c>
      <c r="E495" s="28">
        <f t="shared" si="8"/>
        <v>24.077806901163331</v>
      </c>
    </row>
    <row r="496" spans="1:5" s="10" customFormat="1" ht="22.5" x14ac:dyDescent="0.2">
      <c r="A496" s="17" t="s">
        <v>472</v>
      </c>
      <c r="B496" s="36" t="s">
        <v>1130</v>
      </c>
      <c r="C496" s="19">
        <v>1241842.8</v>
      </c>
      <c r="D496" s="19">
        <v>299008.51139999996</v>
      </c>
      <c r="E496" s="28">
        <f t="shared" si="8"/>
        <v>24.077806901163331</v>
      </c>
    </row>
    <row r="497" spans="1:5" s="10" customFormat="1" ht="33.75" x14ac:dyDescent="0.2">
      <c r="A497" s="17" t="s">
        <v>473</v>
      </c>
      <c r="B497" s="11" t="s">
        <v>1131</v>
      </c>
      <c r="C497" s="19">
        <v>533692</v>
      </c>
      <c r="D497" s="19">
        <v>22211.795850000002</v>
      </c>
      <c r="E497" s="28">
        <f t="shared" si="8"/>
        <v>4.1619128354931316</v>
      </c>
    </row>
    <row r="498" spans="1:5" s="10" customFormat="1" ht="45" x14ac:dyDescent="0.2">
      <c r="A498" s="17" t="s">
        <v>474</v>
      </c>
      <c r="B498" s="11" t="s">
        <v>1132</v>
      </c>
      <c r="C498" s="19">
        <v>533692</v>
      </c>
      <c r="D498" s="19">
        <v>22211.795850000002</v>
      </c>
      <c r="E498" s="28">
        <f t="shared" si="8"/>
        <v>4.1619128354931316</v>
      </c>
    </row>
    <row r="499" spans="1:5" s="10" customFormat="1" ht="33.75" x14ac:dyDescent="0.2">
      <c r="A499" s="17" t="s">
        <v>475</v>
      </c>
      <c r="B499" s="11" t="s">
        <v>1133</v>
      </c>
      <c r="C499" s="19">
        <v>1014627.6</v>
      </c>
      <c r="D499" s="19">
        <v>0</v>
      </c>
      <c r="E499" s="28">
        <f t="shared" si="8"/>
        <v>0</v>
      </c>
    </row>
    <row r="500" spans="1:5" s="10" customFormat="1" ht="45" x14ac:dyDescent="0.2">
      <c r="A500" s="17" t="s">
        <v>476</v>
      </c>
      <c r="B500" s="11" t="s">
        <v>1134</v>
      </c>
      <c r="C500" s="19">
        <v>1014627.6</v>
      </c>
      <c r="D500" s="19">
        <v>0</v>
      </c>
      <c r="E500" s="28">
        <f t="shared" si="8"/>
        <v>0</v>
      </c>
    </row>
    <row r="501" spans="1:5" s="10" customFormat="1" ht="45" x14ac:dyDescent="0.2">
      <c r="A501" s="17" t="s">
        <v>477</v>
      </c>
      <c r="B501" s="36" t="s">
        <v>1135</v>
      </c>
      <c r="C501" s="19">
        <v>16868.2</v>
      </c>
      <c r="D501" s="19">
        <v>1632.69175</v>
      </c>
      <c r="E501" s="28">
        <f t="shared" si="8"/>
        <v>9.6791106934942661</v>
      </c>
    </row>
    <row r="502" spans="1:5" s="10" customFormat="1" ht="33.75" x14ac:dyDescent="0.2">
      <c r="A502" s="17" t="s">
        <v>478</v>
      </c>
      <c r="B502" s="36" t="s">
        <v>1136</v>
      </c>
      <c r="C502" s="19">
        <v>220712.8</v>
      </c>
      <c r="D502" s="19">
        <v>0</v>
      </c>
      <c r="E502" s="28">
        <f t="shared" si="8"/>
        <v>0</v>
      </c>
    </row>
    <row r="503" spans="1:5" s="10" customFormat="1" ht="33.75" x14ac:dyDescent="0.2">
      <c r="A503" s="17" t="s">
        <v>479</v>
      </c>
      <c r="B503" s="36" t="s">
        <v>1137</v>
      </c>
      <c r="C503" s="19">
        <v>220712.8</v>
      </c>
      <c r="D503" s="19">
        <v>0</v>
      </c>
      <c r="E503" s="28">
        <f t="shared" si="8"/>
        <v>0</v>
      </c>
    </row>
    <row r="504" spans="1:5" s="10" customFormat="1" ht="45" x14ac:dyDescent="0.2">
      <c r="A504" s="17" t="s">
        <v>480</v>
      </c>
      <c r="B504" s="11" t="s">
        <v>1138</v>
      </c>
      <c r="C504" s="19">
        <v>6170.3</v>
      </c>
      <c r="D504" s="19">
        <v>0</v>
      </c>
      <c r="E504" s="28">
        <f t="shared" si="8"/>
        <v>0</v>
      </c>
    </row>
    <row r="505" spans="1:5" s="10" customFormat="1" ht="56.25" x14ac:dyDescent="0.2">
      <c r="A505" s="17" t="s">
        <v>481</v>
      </c>
      <c r="B505" s="11" t="s">
        <v>1139</v>
      </c>
      <c r="C505" s="19">
        <v>6170.3</v>
      </c>
      <c r="D505" s="19">
        <v>0</v>
      </c>
      <c r="E505" s="28">
        <f t="shared" si="8"/>
        <v>0</v>
      </c>
    </row>
    <row r="506" spans="1:5" s="16" customFormat="1" ht="33.75" x14ac:dyDescent="0.2">
      <c r="A506" s="17" t="s">
        <v>482</v>
      </c>
      <c r="B506" s="11" t="s">
        <v>1140</v>
      </c>
      <c r="C506" s="19">
        <v>16375.1</v>
      </c>
      <c r="D506" s="19">
        <v>0</v>
      </c>
      <c r="E506" s="28">
        <f t="shared" si="8"/>
        <v>0</v>
      </c>
    </row>
    <row r="507" spans="1:5" s="16" customFormat="1" ht="33.75" x14ac:dyDescent="0.2">
      <c r="A507" s="17" t="s">
        <v>483</v>
      </c>
      <c r="B507" s="11" t="s">
        <v>1141</v>
      </c>
      <c r="C507" s="19">
        <v>5871</v>
      </c>
      <c r="D507" s="19">
        <v>0</v>
      </c>
      <c r="E507" s="28">
        <f t="shared" si="8"/>
        <v>0</v>
      </c>
    </row>
    <row r="508" spans="1:5" s="16" customFormat="1" ht="45" x14ac:dyDescent="0.2">
      <c r="A508" s="17" t="s">
        <v>484</v>
      </c>
      <c r="B508" s="11" t="s">
        <v>1142</v>
      </c>
      <c r="C508" s="19">
        <v>5871</v>
      </c>
      <c r="D508" s="19">
        <v>0</v>
      </c>
      <c r="E508" s="28">
        <f t="shared" si="8"/>
        <v>0</v>
      </c>
    </row>
    <row r="509" spans="1:5" s="16" customFormat="1" ht="33.75" x14ac:dyDescent="0.2">
      <c r="A509" s="17" t="s">
        <v>485</v>
      </c>
      <c r="B509" s="11" t="s">
        <v>1143</v>
      </c>
      <c r="C509" s="19">
        <v>25492.2</v>
      </c>
      <c r="D509" s="19">
        <v>0</v>
      </c>
      <c r="E509" s="28">
        <f t="shared" si="8"/>
        <v>0</v>
      </c>
    </row>
    <row r="510" spans="1:5" s="16" customFormat="1" ht="33.75" x14ac:dyDescent="0.2">
      <c r="A510" s="17" t="s">
        <v>486</v>
      </c>
      <c r="B510" s="11" t="s">
        <v>1144</v>
      </c>
      <c r="C510" s="19">
        <v>25492.2</v>
      </c>
      <c r="D510" s="19">
        <v>0</v>
      </c>
      <c r="E510" s="28">
        <f t="shared" si="8"/>
        <v>0</v>
      </c>
    </row>
    <row r="511" spans="1:5" s="16" customFormat="1" ht="22.5" x14ac:dyDescent="0.2">
      <c r="A511" s="17" t="s">
        <v>487</v>
      </c>
      <c r="B511" s="36" t="s">
        <v>1145</v>
      </c>
      <c r="C511" s="19">
        <v>53485.8</v>
      </c>
      <c r="D511" s="19">
        <v>0</v>
      </c>
      <c r="E511" s="28">
        <f t="shared" si="8"/>
        <v>0</v>
      </c>
    </row>
    <row r="512" spans="1:5" s="10" customFormat="1" ht="22.5" x14ac:dyDescent="0.2">
      <c r="A512" s="17" t="s">
        <v>488</v>
      </c>
      <c r="B512" s="11" t="s">
        <v>1146</v>
      </c>
      <c r="C512" s="19">
        <v>53485.8</v>
      </c>
      <c r="D512" s="19">
        <v>0</v>
      </c>
      <c r="E512" s="28">
        <f t="shared" si="8"/>
        <v>0</v>
      </c>
    </row>
    <row r="513" spans="1:7" s="10" customFormat="1" ht="45" x14ac:dyDescent="0.2">
      <c r="A513" s="17" t="s">
        <v>489</v>
      </c>
      <c r="B513" s="11" t="s">
        <v>1147</v>
      </c>
      <c r="C513" s="19">
        <v>10694.2</v>
      </c>
      <c r="D513" s="19">
        <v>0</v>
      </c>
      <c r="E513" s="28">
        <f t="shared" si="8"/>
        <v>0</v>
      </c>
    </row>
    <row r="514" spans="1:7" s="10" customFormat="1" ht="45" x14ac:dyDescent="0.2">
      <c r="A514" s="17" t="s">
        <v>490</v>
      </c>
      <c r="B514" s="11" t="s">
        <v>1148</v>
      </c>
      <c r="C514" s="19">
        <v>10694.2</v>
      </c>
      <c r="D514" s="19">
        <v>0</v>
      </c>
      <c r="E514" s="28">
        <f t="shared" si="8"/>
        <v>0</v>
      </c>
    </row>
    <row r="515" spans="1:7" s="10" customFormat="1" ht="33.75" x14ac:dyDescent="0.2">
      <c r="A515" s="17" t="s">
        <v>491</v>
      </c>
      <c r="B515" s="11" t="s">
        <v>1149</v>
      </c>
      <c r="C515" s="19">
        <v>17965.599999999999</v>
      </c>
      <c r="D515" s="19">
        <v>0</v>
      </c>
      <c r="E515" s="28">
        <f t="shared" si="8"/>
        <v>0</v>
      </c>
    </row>
    <row r="516" spans="1:7" s="10" customFormat="1" ht="33.75" x14ac:dyDescent="0.2">
      <c r="A516" s="17" t="s">
        <v>492</v>
      </c>
      <c r="B516" s="36" t="s">
        <v>1150</v>
      </c>
      <c r="C516" s="19">
        <v>17965.599999999999</v>
      </c>
      <c r="D516" s="19">
        <v>0</v>
      </c>
      <c r="E516" s="28">
        <f t="shared" si="8"/>
        <v>0</v>
      </c>
    </row>
    <row r="517" spans="1:7" s="10" customFormat="1" ht="22.5" x14ac:dyDescent="0.2">
      <c r="A517" s="17" t="s">
        <v>493</v>
      </c>
      <c r="B517" s="11" t="s">
        <v>1151</v>
      </c>
      <c r="C517" s="19">
        <v>63121.872000000003</v>
      </c>
      <c r="D517" s="19">
        <v>0</v>
      </c>
      <c r="E517" s="28">
        <f t="shared" si="8"/>
        <v>0</v>
      </c>
    </row>
    <row r="518" spans="1:7" s="10" customFormat="1" ht="22.5" x14ac:dyDescent="0.2">
      <c r="A518" s="17" t="s">
        <v>494</v>
      </c>
      <c r="B518" s="11" t="s">
        <v>1152</v>
      </c>
      <c r="C518" s="19">
        <v>37486.400000000001</v>
      </c>
      <c r="D518" s="19">
        <v>0</v>
      </c>
      <c r="E518" s="28">
        <f t="shared" si="8"/>
        <v>0</v>
      </c>
    </row>
    <row r="519" spans="1:7" s="10" customFormat="1" ht="22.5" x14ac:dyDescent="0.2">
      <c r="A519" s="17" t="s">
        <v>495</v>
      </c>
      <c r="B519" s="11" t="s">
        <v>1153</v>
      </c>
      <c r="C519" s="19">
        <v>15544.8</v>
      </c>
      <c r="D519" s="19">
        <v>0</v>
      </c>
      <c r="E519" s="28">
        <f t="shared" si="8"/>
        <v>0</v>
      </c>
    </row>
    <row r="520" spans="1:7" s="10" customFormat="1" ht="22.5" x14ac:dyDescent="0.2">
      <c r="A520" s="17" t="s">
        <v>496</v>
      </c>
      <c r="B520" s="11" t="s">
        <v>1154</v>
      </c>
      <c r="C520" s="19">
        <v>8229.4</v>
      </c>
      <c r="D520" s="19">
        <v>0</v>
      </c>
      <c r="E520" s="28">
        <f t="shared" si="8"/>
        <v>0</v>
      </c>
    </row>
    <row r="521" spans="1:7" s="10" customFormat="1" ht="22.5" x14ac:dyDescent="0.2">
      <c r="A521" s="17" t="s">
        <v>497</v>
      </c>
      <c r="B521" s="11" t="s">
        <v>1155</v>
      </c>
      <c r="C521" s="19">
        <v>1234.8</v>
      </c>
      <c r="D521" s="19">
        <v>0</v>
      </c>
      <c r="E521" s="28">
        <f t="shared" si="8"/>
        <v>0</v>
      </c>
    </row>
    <row r="522" spans="1:7" s="10" customFormat="1" ht="22.5" x14ac:dyDescent="0.2">
      <c r="A522" s="17" t="s">
        <v>498</v>
      </c>
      <c r="B522" s="11" t="s">
        <v>1156</v>
      </c>
      <c r="C522" s="19">
        <v>626.47199999999998</v>
      </c>
      <c r="D522" s="19">
        <v>0</v>
      </c>
      <c r="E522" s="28">
        <f t="shared" si="8"/>
        <v>0</v>
      </c>
    </row>
    <row r="523" spans="1:7" s="10" customFormat="1" ht="22.5" x14ac:dyDescent="0.2">
      <c r="A523" s="17" t="s">
        <v>499</v>
      </c>
      <c r="B523" s="11" t="s">
        <v>1157</v>
      </c>
      <c r="C523" s="19">
        <v>737863.4</v>
      </c>
      <c r="D523" s="19">
        <v>0</v>
      </c>
      <c r="E523" s="28">
        <f t="shared" si="8"/>
        <v>0</v>
      </c>
    </row>
    <row r="524" spans="1:7" s="10" customFormat="1" ht="33.75" x14ac:dyDescent="0.2">
      <c r="A524" s="17" t="s">
        <v>500</v>
      </c>
      <c r="B524" s="11" t="s">
        <v>1158</v>
      </c>
      <c r="C524" s="19">
        <v>737863.4</v>
      </c>
      <c r="D524" s="19">
        <v>0</v>
      </c>
      <c r="E524" s="28">
        <f t="shared" si="8"/>
        <v>0</v>
      </c>
    </row>
    <row r="525" spans="1:7" s="10" customFormat="1" ht="33.75" x14ac:dyDescent="0.2">
      <c r="A525" s="17" t="s">
        <v>501</v>
      </c>
      <c r="B525" s="11" t="s">
        <v>1159</v>
      </c>
      <c r="C525" s="19">
        <v>133022.70000000001</v>
      </c>
      <c r="D525" s="19">
        <v>0</v>
      </c>
      <c r="E525" s="28">
        <f t="shared" si="8"/>
        <v>0</v>
      </c>
    </row>
    <row r="526" spans="1:7" s="10" customFormat="1" ht="33.75" x14ac:dyDescent="0.2">
      <c r="A526" s="17" t="s">
        <v>502</v>
      </c>
      <c r="B526" s="11" t="s">
        <v>1160</v>
      </c>
      <c r="C526" s="19">
        <v>133022.70000000001</v>
      </c>
      <c r="D526" s="19">
        <v>0</v>
      </c>
      <c r="E526" s="28">
        <f t="shared" ref="E526:E566" si="9">D526/C526*100</f>
        <v>0</v>
      </c>
    </row>
    <row r="527" spans="1:7" s="10" customFormat="1" ht="22.5" x14ac:dyDescent="0.2">
      <c r="A527" s="17" t="s">
        <v>503</v>
      </c>
      <c r="B527" s="11" t="s">
        <v>1161</v>
      </c>
      <c r="C527" s="19">
        <v>209430.3</v>
      </c>
      <c r="D527" s="19">
        <v>0</v>
      </c>
      <c r="E527" s="28">
        <f t="shared" si="9"/>
        <v>0</v>
      </c>
    </row>
    <row r="528" spans="1:7" s="10" customFormat="1" ht="33.75" x14ac:dyDescent="0.2">
      <c r="A528" s="17" t="s">
        <v>504</v>
      </c>
      <c r="B528" s="11" t="s">
        <v>1162</v>
      </c>
      <c r="C528" s="19">
        <v>209430.3</v>
      </c>
      <c r="D528" s="19">
        <v>0</v>
      </c>
      <c r="E528" s="28">
        <f t="shared" si="9"/>
        <v>0</v>
      </c>
      <c r="F528" s="25"/>
      <c r="G528" s="25"/>
    </row>
    <row r="529" spans="1:5" s="10" customFormat="1" ht="11.25" x14ac:dyDescent="0.2">
      <c r="A529" s="17" t="s">
        <v>505</v>
      </c>
      <c r="B529" s="11" t="s">
        <v>1163</v>
      </c>
      <c r="C529" s="19">
        <v>7339.9479000000001</v>
      </c>
      <c r="D529" s="19">
        <v>0</v>
      </c>
      <c r="E529" s="28">
        <f t="shared" si="9"/>
        <v>0</v>
      </c>
    </row>
    <row r="530" spans="1:5" s="10" customFormat="1" ht="22.5" x14ac:dyDescent="0.2">
      <c r="A530" s="17" t="s">
        <v>506</v>
      </c>
      <c r="B530" s="11" t="s">
        <v>1164</v>
      </c>
      <c r="C530" s="19">
        <v>7339.9</v>
      </c>
      <c r="D530" s="19">
        <v>0</v>
      </c>
      <c r="E530" s="28">
        <f t="shared" si="9"/>
        <v>0</v>
      </c>
    </row>
    <row r="531" spans="1:5" s="10" customFormat="1" ht="22.5" x14ac:dyDescent="0.2">
      <c r="A531" s="17" t="s">
        <v>1630</v>
      </c>
      <c r="B531" s="11" t="s">
        <v>1674</v>
      </c>
      <c r="C531" s="19">
        <v>4.3970000000000002E-2</v>
      </c>
      <c r="D531" s="19">
        <v>0</v>
      </c>
      <c r="E531" s="28">
        <f t="shared" si="9"/>
        <v>0</v>
      </c>
    </row>
    <row r="532" spans="1:5" s="10" customFormat="1" ht="22.5" x14ac:dyDescent="0.2">
      <c r="A532" s="17" t="s">
        <v>1631</v>
      </c>
      <c r="B532" s="11" t="s">
        <v>1675</v>
      </c>
      <c r="C532" s="19">
        <v>3.9300000000000003E-3</v>
      </c>
      <c r="D532" s="19">
        <v>0</v>
      </c>
      <c r="E532" s="28">
        <f t="shared" si="9"/>
        <v>0</v>
      </c>
    </row>
    <row r="533" spans="1:5" s="10" customFormat="1" ht="22.5" x14ac:dyDescent="0.2">
      <c r="A533" s="17" t="s">
        <v>507</v>
      </c>
      <c r="B533" s="11" t="s">
        <v>1165</v>
      </c>
      <c r="C533" s="19">
        <v>12417.5</v>
      </c>
      <c r="D533" s="19">
        <v>0</v>
      </c>
      <c r="E533" s="28">
        <f t="shared" si="9"/>
        <v>0</v>
      </c>
    </row>
    <row r="534" spans="1:5" s="10" customFormat="1" ht="33.75" x14ac:dyDescent="0.2">
      <c r="A534" s="17" t="s">
        <v>508</v>
      </c>
      <c r="B534" s="11" t="s">
        <v>1166</v>
      </c>
      <c r="C534" s="19">
        <v>12417.5</v>
      </c>
      <c r="D534" s="19">
        <v>0</v>
      </c>
      <c r="E534" s="28">
        <f t="shared" si="9"/>
        <v>0</v>
      </c>
    </row>
    <row r="535" spans="1:5" s="10" customFormat="1" ht="11.25" x14ac:dyDescent="0.2">
      <c r="A535" s="17" t="s">
        <v>509</v>
      </c>
      <c r="B535" s="11" t="s">
        <v>1167</v>
      </c>
      <c r="C535" s="19">
        <v>72414.3</v>
      </c>
      <c r="D535" s="19">
        <v>0</v>
      </c>
      <c r="E535" s="28">
        <f t="shared" si="9"/>
        <v>0</v>
      </c>
    </row>
    <row r="536" spans="1:5" s="16" customFormat="1" ht="22.5" x14ac:dyDescent="0.2">
      <c r="A536" s="17" t="s">
        <v>510</v>
      </c>
      <c r="B536" s="11" t="s">
        <v>1168</v>
      </c>
      <c r="C536" s="19">
        <v>72414.3</v>
      </c>
      <c r="D536" s="19">
        <v>0</v>
      </c>
      <c r="E536" s="28">
        <f t="shared" si="9"/>
        <v>0</v>
      </c>
    </row>
    <row r="537" spans="1:5" s="10" customFormat="1" ht="22.5" x14ac:dyDescent="0.2">
      <c r="A537" s="17" t="s">
        <v>511</v>
      </c>
      <c r="B537" s="11" t="s">
        <v>1169</v>
      </c>
      <c r="C537" s="19">
        <v>644791.5</v>
      </c>
      <c r="D537" s="19">
        <v>0</v>
      </c>
      <c r="E537" s="28">
        <f t="shared" si="9"/>
        <v>0</v>
      </c>
    </row>
    <row r="538" spans="1:5" s="10" customFormat="1" ht="33.75" x14ac:dyDescent="0.2">
      <c r="A538" s="17" t="s">
        <v>512</v>
      </c>
      <c r="B538" s="11" t="s">
        <v>1170</v>
      </c>
      <c r="C538" s="19">
        <v>321855.3</v>
      </c>
      <c r="D538" s="19">
        <v>0</v>
      </c>
      <c r="E538" s="28">
        <f t="shared" si="9"/>
        <v>0</v>
      </c>
    </row>
    <row r="539" spans="1:5" s="16" customFormat="1" ht="33.75" x14ac:dyDescent="0.2">
      <c r="A539" s="17" t="s">
        <v>513</v>
      </c>
      <c r="B539" s="11" t="s">
        <v>1171</v>
      </c>
      <c r="C539" s="19">
        <v>322936.2</v>
      </c>
      <c r="D539" s="19">
        <v>0</v>
      </c>
      <c r="E539" s="28">
        <f t="shared" si="9"/>
        <v>0</v>
      </c>
    </row>
    <row r="540" spans="1:5" s="10" customFormat="1" ht="45" x14ac:dyDescent="0.2">
      <c r="A540" s="17" t="s">
        <v>514</v>
      </c>
      <c r="B540" s="11" t="s">
        <v>1172</v>
      </c>
      <c r="C540" s="19">
        <v>312650.90000000002</v>
      </c>
      <c r="D540" s="19">
        <v>0</v>
      </c>
      <c r="E540" s="28">
        <f t="shared" si="9"/>
        <v>0</v>
      </c>
    </row>
    <row r="541" spans="1:5" s="10" customFormat="1" ht="45" x14ac:dyDescent="0.2">
      <c r="A541" s="17" t="s">
        <v>515</v>
      </c>
      <c r="B541" s="11" t="s">
        <v>1173</v>
      </c>
      <c r="C541" s="19">
        <v>312650.90000000002</v>
      </c>
      <c r="D541" s="19">
        <v>0</v>
      </c>
      <c r="E541" s="28">
        <f t="shared" si="9"/>
        <v>0</v>
      </c>
    </row>
    <row r="542" spans="1:5" s="10" customFormat="1" ht="22.5" x14ac:dyDescent="0.2">
      <c r="A542" s="17" t="s">
        <v>516</v>
      </c>
      <c r="B542" s="11" t="s">
        <v>1174</v>
      </c>
      <c r="C542" s="19">
        <v>66772.7</v>
      </c>
      <c r="D542" s="19">
        <v>0</v>
      </c>
      <c r="E542" s="28">
        <f t="shared" si="9"/>
        <v>0</v>
      </c>
    </row>
    <row r="543" spans="1:5" s="10" customFormat="1" ht="22.5" x14ac:dyDescent="0.2">
      <c r="A543" s="17" t="s">
        <v>517</v>
      </c>
      <c r="B543" s="11" t="s">
        <v>1175</v>
      </c>
      <c r="C543" s="19">
        <v>362929.4</v>
      </c>
      <c r="D543" s="19">
        <v>0</v>
      </c>
      <c r="E543" s="28">
        <f t="shared" si="9"/>
        <v>0</v>
      </c>
    </row>
    <row r="544" spans="1:5" s="10" customFormat="1" ht="22.5" x14ac:dyDescent="0.2">
      <c r="A544" s="17" t="s">
        <v>518</v>
      </c>
      <c r="B544" s="11" t="s">
        <v>1176</v>
      </c>
      <c r="C544" s="19">
        <v>357096.6</v>
      </c>
      <c r="D544" s="19">
        <v>0</v>
      </c>
      <c r="E544" s="28">
        <f t="shared" si="9"/>
        <v>0</v>
      </c>
    </row>
    <row r="545" spans="1:7" s="10" customFormat="1" ht="22.5" x14ac:dyDescent="0.2">
      <c r="A545" s="17" t="s">
        <v>519</v>
      </c>
      <c r="B545" s="11" t="s">
        <v>1177</v>
      </c>
      <c r="C545" s="19">
        <v>5832.8</v>
      </c>
      <c r="D545" s="19">
        <v>0</v>
      </c>
      <c r="E545" s="28">
        <f t="shared" si="9"/>
        <v>0</v>
      </c>
    </row>
    <row r="546" spans="1:7" s="10" customFormat="1" ht="33.75" x14ac:dyDescent="0.2">
      <c r="A546" s="17" t="s">
        <v>520</v>
      </c>
      <c r="B546" s="11" t="s">
        <v>1178</v>
      </c>
      <c r="C546" s="19">
        <v>14700</v>
      </c>
      <c r="D546" s="19">
        <v>0</v>
      </c>
      <c r="E546" s="28">
        <f t="shared" si="9"/>
        <v>0</v>
      </c>
    </row>
    <row r="547" spans="1:7" s="10" customFormat="1" ht="22.5" x14ac:dyDescent="0.2">
      <c r="A547" s="17" t="s">
        <v>521</v>
      </c>
      <c r="B547" s="11" t="s">
        <v>1179</v>
      </c>
      <c r="C547" s="19">
        <v>4944.1000000000004</v>
      </c>
      <c r="D547" s="19">
        <v>0</v>
      </c>
      <c r="E547" s="28">
        <f t="shared" si="9"/>
        <v>0</v>
      </c>
    </row>
    <row r="548" spans="1:7" s="10" customFormat="1" ht="22.5" x14ac:dyDescent="0.2">
      <c r="A548" s="17" t="s">
        <v>522</v>
      </c>
      <c r="B548" s="11" t="s">
        <v>1180</v>
      </c>
      <c r="C548" s="19">
        <v>4944.1000000000004</v>
      </c>
      <c r="D548" s="19">
        <v>0</v>
      </c>
      <c r="E548" s="28">
        <f t="shared" si="9"/>
        <v>0</v>
      </c>
    </row>
    <row r="549" spans="1:7" s="16" customFormat="1" ht="45" x14ac:dyDescent="0.2">
      <c r="A549" s="17" t="s">
        <v>523</v>
      </c>
      <c r="B549" s="11" t="s">
        <v>1181</v>
      </c>
      <c r="C549" s="19">
        <v>197461.7</v>
      </c>
      <c r="D549" s="19">
        <v>1282.8963100000001</v>
      </c>
      <c r="E549" s="28">
        <f t="shared" si="9"/>
        <v>0.64969374314107498</v>
      </c>
      <c r="F549" s="19"/>
      <c r="G549" s="29"/>
    </row>
    <row r="550" spans="1:7" s="16" customFormat="1" ht="78.75" x14ac:dyDescent="0.2">
      <c r="A550" s="17" t="s">
        <v>524</v>
      </c>
      <c r="B550" s="11" t="s">
        <v>1182</v>
      </c>
      <c r="C550" s="19">
        <v>20895.099999999999</v>
      </c>
      <c r="D550" s="19">
        <v>0</v>
      </c>
      <c r="E550" s="28">
        <f t="shared" si="9"/>
        <v>0</v>
      </c>
      <c r="F550" s="19"/>
    </row>
    <row r="551" spans="1:7" s="10" customFormat="1" ht="78.75" x14ac:dyDescent="0.2">
      <c r="A551" s="17" t="s">
        <v>525</v>
      </c>
      <c r="B551" s="11" t="s">
        <v>1183</v>
      </c>
      <c r="C551" s="19">
        <v>20895.099999999999</v>
      </c>
      <c r="D551" s="19">
        <v>0</v>
      </c>
      <c r="E551" s="28">
        <f t="shared" si="9"/>
        <v>0</v>
      </c>
    </row>
    <row r="552" spans="1:7" s="16" customFormat="1" ht="33.75" x14ac:dyDescent="0.2">
      <c r="A552" s="17" t="s">
        <v>526</v>
      </c>
      <c r="B552" s="11" t="s">
        <v>1184</v>
      </c>
      <c r="C552" s="19">
        <v>1803492.5</v>
      </c>
      <c r="D552" s="19">
        <v>0</v>
      </c>
      <c r="E552" s="28">
        <f t="shared" si="9"/>
        <v>0</v>
      </c>
    </row>
    <row r="553" spans="1:7" s="16" customFormat="1" ht="56.25" x14ac:dyDescent="0.2">
      <c r="A553" s="17" t="s">
        <v>527</v>
      </c>
      <c r="B553" s="11" t="s">
        <v>1185</v>
      </c>
      <c r="C553" s="19">
        <v>108345</v>
      </c>
      <c r="D553" s="19">
        <v>0</v>
      </c>
      <c r="E553" s="28">
        <f t="shared" si="9"/>
        <v>0</v>
      </c>
    </row>
    <row r="554" spans="1:7" ht="56.25" x14ac:dyDescent="0.2">
      <c r="A554" s="13" t="s">
        <v>528</v>
      </c>
      <c r="B554" s="11" t="s">
        <v>1186</v>
      </c>
      <c r="C554" s="19">
        <v>108345</v>
      </c>
      <c r="D554" s="19">
        <v>0</v>
      </c>
      <c r="E554" s="28">
        <f t="shared" si="9"/>
        <v>0</v>
      </c>
    </row>
    <row r="555" spans="1:7" ht="56.25" x14ac:dyDescent="0.2">
      <c r="A555" s="17" t="s">
        <v>529</v>
      </c>
      <c r="B555" s="11" t="s">
        <v>1187</v>
      </c>
      <c r="C555" s="19">
        <v>500028.8</v>
      </c>
      <c r="D555" s="19">
        <v>0</v>
      </c>
      <c r="E555" s="28">
        <f t="shared" si="9"/>
        <v>0</v>
      </c>
    </row>
    <row r="556" spans="1:7" ht="67.5" x14ac:dyDescent="0.2">
      <c r="A556" s="17" t="s">
        <v>530</v>
      </c>
      <c r="B556" s="11" t="s">
        <v>1188</v>
      </c>
      <c r="C556" s="19">
        <v>500028.8</v>
      </c>
      <c r="D556" s="19">
        <v>0</v>
      </c>
      <c r="E556" s="28">
        <f t="shared" si="9"/>
        <v>0</v>
      </c>
    </row>
    <row r="557" spans="1:7" s="6" customFormat="1" ht="33.75" x14ac:dyDescent="0.2">
      <c r="A557" s="17" t="s">
        <v>531</v>
      </c>
      <c r="B557" s="11" t="s">
        <v>1189</v>
      </c>
      <c r="C557" s="19">
        <v>76823.399999999994</v>
      </c>
      <c r="D557" s="19">
        <v>0</v>
      </c>
      <c r="E557" s="28">
        <f t="shared" si="9"/>
        <v>0</v>
      </c>
    </row>
    <row r="558" spans="1:7" ht="45" x14ac:dyDescent="0.2">
      <c r="A558" s="17" t="s">
        <v>532</v>
      </c>
      <c r="B558" s="11" t="s">
        <v>1190</v>
      </c>
      <c r="C558" s="19">
        <v>76823.399999999994</v>
      </c>
      <c r="D558" s="19">
        <v>0</v>
      </c>
      <c r="E558" s="28">
        <f t="shared" si="9"/>
        <v>0</v>
      </c>
    </row>
    <row r="559" spans="1:7" x14ac:dyDescent="0.2">
      <c r="A559" s="13" t="s">
        <v>533</v>
      </c>
      <c r="B559" s="11" t="s">
        <v>1191</v>
      </c>
      <c r="C559" s="19">
        <v>86.4</v>
      </c>
      <c r="D559" s="19">
        <v>0</v>
      </c>
      <c r="E559" s="28">
        <f t="shared" si="9"/>
        <v>0</v>
      </c>
    </row>
    <row r="560" spans="1:7" x14ac:dyDescent="0.2">
      <c r="A560" s="13" t="s">
        <v>534</v>
      </c>
      <c r="B560" s="11" t="s">
        <v>1192</v>
      </c>
      <c r="C560" s="19">
        <v>86.4</v>
      </c>
      <c r="D560" s="19">
        <v>0</v>
      </c>
      <c r="E560" s="28">
        <f t="shared" si="9"/>
        <v>0</v>
      </c>
    </row>
    <row r="561" spans="1:7" x14ac:dyDescent="0.2">
      <c r="A561" s="13" t="s">
        <v>535</v>
      </c>
      <c r="B561" s="11" t="s">
        <v>1193</v>
      </c>
      <c r="C561" s="19">
        <v>4240111.1100000003</v>
      </c>
      <c r="D561" s="19">
        <v>611031.88798999996</v>
      </c>
      <c r="E561" s="28">
        <f t="shared" si="9"/>
        <v>14.410751797256557</v>
      </c>
    </row>
    <row r="562" spans="1:7" ht="22.5" x14ac:dyDescent="0.2">
      <c r="A562" s="13" t="s">
        <v>536</v>
      </c>
      <c r="B562" s="11" t="s">
        <v>1194</v>
      </c>
      <c r="C562" s="19">
        <v>21331.7</v>
      </c>
      <c r="D562" s="19">
        <v>0</v>
      </c>
      <c r="E562" s="28">
        <f t="shared" si="9"/>
        <v>0</v>
      </c>
    </row>
    <row r="563" spans="1:7" ht="22.5" x14ac:dyDescent="0.2">
      <c r="A563" s="13" t="s">
        <v>537</v>
      </c>
      <c r="B563" s="11" t="s">
        <v>1195</v>
      </c>
      <c r="C563" s="19">
        <v>21331.7</v>
      </c>
      <c r="D563" s="19">
        <v>0</v>
      </c>
      <c r="E563" s="28">
        <f t="shared" si="9"/>
        <v>0</v>
      </c>
    </row>
    <row r="564" spans="1:7" ht="22.5" x14ac:dyDescent="0.2">
      <c r="A564" s="13" t="s">
        <v>538</v>
      </c>
      <c r="B564" s="11" t="s">
        <v>1196</v>
      </c>
      <c r="C564" s="19">
        <v>30033.1</v>
      </c>
      <c r="D564" s="19">
        <v>7508.3</v>
      </c>
      <c r="E564" s="28">
        <f t="shared" si="9"/>
        <v>25.000083241490223</v>
      </c>
      <c r="F564" s="19"/>
      <c r="G564" s="30"/>
    </row>
    <row r="565" spans="1:7" ht="33.75" x14ac:dyDescent="0.2">
      <c r="A565" s="13" t="s">
        <v>539</v>
      </c>
      <c r="B565" s="11" t="s">
        <v>1197</v>
      </c>
      <c r="C565" s="19">
        <v>30033.1</v>
      </c>
      <c r="D565" s="19">
        <v>7508.3</v>
      </c>
      <c r="E565" s="28">
        <f t="shared" si="9"/>
        <v>25.000083241490223</v>
      </c>
    </row>
    <row r="566" spans="1:7" ht="33.75" x14ac:dyDescent="0.2">
      <c r="A566" s="13" t="s">
        <v>540</v>
      </c>
      <c r="B566" s="11" t="s">
        <v>1198</v>
      </c>
      <c r="C566" s="19">
        <v>786.3</v>
      </c>
      <c r="D566" s="19">
        <v>0</v>
      </c>
      <c r="E566" s="28">
        <f t="shared" si="9"/>
        <v>0</v>
      </c>
    </row>
    <row r="567" spans="1:7" ht="33.75" x14ac:dyDescent="0.2">
      <c r="A567" s="13" t="s">
        <v>541</v>
      </c>
      <c r="B567" s="11" t="s">
        <v>1199</v>
      </c>
      <c r="C567" s="19">
        <v>786.3</v>
      </c>
      <c r="D567" s="19">
        <v>0</v>
      </c>
      <c r="E567" s="28">
        <f t="shared" ref="E567:E615" si="10">D567/C567*100</f>
        <v>0</v>
      </c>
    </row>
    <row r="568" spans="1:7" ht="22.5" x14ac:dyDescent="0.2">
      <c r="A568" s="13" t="s">
        <v>542</v>
      </c>
      <c r="B568" s="11" t="s">
        <v>1200</v>
      </c>
      <c r="C568" s="19">
        <v>13619.7</v>
      </c>
      <c r="D568" s="19">
        <v>0</v>
      </c>
      <c r="E568" s="28">
        <f t="shared" si="10"/>
        <v>0</v>
      </c>
    </row>
    <row r="569" spans="1:7" ht="22.5" x14ac:dyDescent="0.2">
      <c r="A569" s="13" t="s">
        <v>543</v>
      </c>
      <c r="B569" s="11" t="s">
        <v>1201</v>
      </c>
      <c r="C569" s="19">
        <v>248677.5</v>
      </c>
      <c r="D569" s="19">
        <v>23218.038780000003</v>
      </c>
      <c r="E569" s="28">
        <f t="shared" si="10"/>
        <v>9.3366061585788831</v>
      </c>
    </row>
    <row r="570" spans="1:7" ht="67.5" x14ac:dyDescent="0.2">
      <c r="A570" s="13" t="s">
        <v>544</v>
      </c>
      <c r="B570" s="11" t="s">
        <v>1202</v>
      </c>
      <c r="C570" s="19">
        <v>22891.8</v>
      </c>
      <c r="D570" s="19">
        <v>0</v>
      </c>
      <c r="E570" s="28">
        <f t="shared" si="10"/>
        <v>0</v>
      </c>
    </row>
    <row r="571" spans="1:7" ht="67.5" x14ac:dyDescent="0.2">
      <c r="A571" s="13" t="s">
        <v>545</v>
      </c>
      <c r="B571" s="11" t="s">
        <v>1203</v>
      </c>
      <c r="C571" s="19">
        <v>22891.8</v>
      </c>
      <c r="D571" s="19">
        <v>0</v>
      </c>
      <c r="E571" s="28">
        <f t="shared" si="10"/>
        <v>0</v>
      </c>
    </row>
    <row r="572" spans="1:7" ht="33.75" x14ac:dyDescent="0.2">
      <c r="A572" s="13" t="s">
        <v>546</v>
      </c>
      <c r="B572" s="11" t="s">
        <v>1204</v>
      </c>
      <c r="C572" s="19">
        <v>6145.3</v>
      </c>
      <c r="D572" s="19">
        <v>0</v>
      </c>
      <c r="E572" s="28">
        <f t="shared" si="10"/>
        <v>0</v>
      </c>
    </row>
    <row r="573" spans="1:7" ht="45" x14ac:dyDescent="0.2">
      <c r="A573" s="13" t="s">
        <v>547</v>
      </c>
      <c r="B573" s="11" t="s">
        <v>1205</v>
      </c>
      <c r="C573" s="19">
        <v>6145.3</v>
      </c>
      <c r="D573" s="19">
        <v>0</v>
      </c>
      <c r="E573" s="28">
        <f t="shared" si="10"/>
        <v>0</v>
      </c>
    </row>
    <row r="574" spans="1:7" ht="33.75" x14ac:dyDescent="0.2">
      <c r="A574" s="13" t="s">
        <v>548</v>
      </c>
      <c r="B574" s="11" t="s">
        <v>1206</v>
      </c>
      <c r="C574" s="19">
        <v>33781.599999999999</v>
      </c>
      <c r="D574" s="19">
        <v>5287.3424199999999</v>
      </c>
      <c r="E574" s="28">
        <f t="shared" si="10"/>
        <v>15.651545279086839</v>
      </c>
    </row>
    <row r="575" spans="1:7" ht="45" x14ac:dyDescent="0.2">
      <c r="A575" s="13" t="s">
        <v>549</v>
      </c>
      <c r="B575" s="11" t="s">
        <v>1207</v>
      </c>
      <c r="C575" s="19">
        <v>33781.599999999999</v>
      </c>
      <c r="D575" s="19">
        <v>5287.3424199999999</v>
      </c>
      <c r="E575" s="28">
        <f t="shared" si="10"/>
        <v>15.651545279086839</v>
      </c>
    </row>
    <row r="576" spans="1:7" ht="45" x14ac:dyDescent="0.2">
      <c r="A576" s="13" t="s">
        <v>550</v>
      </c>
      <c r="B576" s="36" t="s">
        <v>1208</v>
      </c>
      <c r="C576" s="19">
        <v>7602.1</v>
      </c>
      <c r="D576" s="19">
        <v>0</v>
      </c>
      <c r="E576" s="28">
        <f t="shared" si="10"/>
        <v>0</v>
      </c>
    </row>
    <row r="577" spans="1:5" ht="45" x14ac:dyDescent="0.2">
      <c r="A577" s="13" t="s">
        <v>551</v>
      </c>
      <c r="B577" s="11" t="s">
        <v>1209</v>
      </c>
      <c r="C577" s="19">
        <v>7602.1</v>
      </c>
      <c r="D577" s="19">
        <v>0</v>
      </c>
      <c r="E577" s="28">
        <f t="shared" si="10"/>
        <v>0</v>
      </c>
    </row>
    <row r="578" spans="1:5" ht="33.75" x14ac:dyDescent="0.2">
      <c r="A578" s="13" t="s">
        <v>552</v>
      </c>
      <c r="B578" s="11" t="s">
        <v>1210</v>
      </c>
      <c r="C578" s="19">
        <v>77234.399999999994</v>
      </c>
      <c r="D578" s="19">
        <v>53871.712439999996</v>
      </c>
      <c r="E578" s="28">
        <f t="shared" si="10"/>
        <v>69.750930207265156</v>
      </c>
    </row>
    <row r="579" spans="1:5" ht="45" x14ac:dyDescent="0.2">
      <c r="A579" s="13" t="s">
        <v>553</v>
      </c>
      <c r="B579" s="11" t="s">
        <v>1211</v>
      </c>
      <c r="C579" s="19">
        <v>77234.399999999994</v>
      </c>
      <c r="D579" s="19">
        <v>53871.712439999996</v>
      </c>
      <c r="E579" s="28">
        <f t="shared" si="10"/>
        <v>69.750930207265156</v>
      </c>
    </row>
    <row r="580" spans="1:5" ht="56.25" x14ac:dyDescent="0.2">
      <c r="A580" s="13" t="s">
        <v>554</v>
      </c>
      <c r="B580" s="11" t="s">
        <v>1212</v>
      </c>
      <c r="C580" s="19">
        <v>17.3</v>
      </c>
      <c r="D580" s="19">
        <v>2.8543000000000003</v>
      </c>
      <c r="E580" s="28">
        <f t="shared" si="10"/>
        <v>16.498843930635839</v>
      </c>
    </row>
    <row r="581" spans="1:5" ht="56.25" x14ac:dyDescent="0.2">
      <c r="A581" s="13" t="s">
        <v>555</v>
      </c>
      <c r="B581" s="11" t="s">
        <v>1213</v>
      </c>
      <c r="C581" s="19">
        <v>17.3</v>
      </c>
      <c r="D581" s="19">
        <v>2.8543000000000003</v>
      </c>
      <c r="E581" s="28">
        <f t="shared" si="10"/>
        <v>16.498843930635839</v>
      </c>
    </row>
    <row r="582" spans="1:5" ht="22.5" x14ac:dyDescent="0.2">
      <c r="A582" s="13" t="s">
        <v>556</v>
      </c>
      <c r="B582" s="11" t="s">
        <v>1214</v>
      </c>
      <c r="C582" s="19">
        <v>884064.1</v>
      </c>
      <c r="D582" s="19">
        <v>116872.82944</v>
      </c>
      <c r="E582" s="28">
        <f t="shared" si="10"/>
        <v>13.21994971179126</v>
      </c>
    </row>
    <row r="583" spans="1:5" ht="22.5" x14ac:dyDescent="0.2">
      <c r="A583" s="13" t="s">
        <v>557</v>
      </c>
      <c r="B583" s="11" t="s">
        <v>1215</v>
      </c>
      <c r="C583" s="19">
        <v>884064.1</v>
      </c>
      <c r="D583" s="19">
        <v>116872.82944</v>
      </c>
      <c r="E583" s="28">
        <f t="shared" si="10"/>
        <v>13.21994971179126</v>
      </c>
    </row>
    <row r="584" spans="1:5" ht="22.5" x14ac:dyDescent="0.2">
      <c r="A584" s="13" t="s">
        <v>558</v>
      </c>
      <c r="B584" s="11" t="s">
        <v>1216</v>
      </c>
      <c r="C584" s="19">
        <v>9816.6</v>
      </c>
      <c r="D584" s="19">
        <v>384.26191999999998</v>
      </c>
      <c r="E584" s="28">
        <f t="shared" si="10"/>
        <v>3.9144094696738172</v>
      </c>
    </row>
    <row r="585" spans="1:5" ht="33.75" x14ac:dyDescent="0.2">
      <c r="A585" s="13" t="s">
        <v>559</v>
      </c>
      <c r="B585" s="11" t="s">
        <v>1217</v>
      </c>
      <c r="C585" s="19">
        <v>9816.6</v>
      </c>
      <c r="D585" s="19">
        <v>384.26191999999998</v>
      </c>
      <c r="E585" s="28">
        <f t="shared" si="10"/>
        <v>3.9144094696738172</v>
      </c>
    </row>
    <row r="586" spans="1:5" ht="56.25" x14ac:dyDescent="0.2">
      <c r="A586" s="13" t="s">
        <v>560</v>
      </c>
      <c r="B586" s="11" t="s">
        <v>1218</v>
      </c>
      <c r="C586" s="19">
        <v>5142.2</v>
      </c>
      <c r="D586" s="19">
        <v>324.10442999999998</v>
      </c>
      <c r="E586" s="28">
        <f t="shared" si="10"/>
        <v>6.3028359457041727</v>
      </c>
    </row>
    <row r="587" spans="1:5" ht="67.5" x14ac:dyDescent="0.2">
      <c r="A587" s="13" t="s">
        <v>561</v>
      </c>
      <c r="B587" s="11" t="s">
        <v>1219</v>
      </c>
      <c r="C587" s="19">
        <v>5142.2</v>
      </c>
      <c r="D587" s="19">
        <v>324.10442999999998</v>
      </c>
      <c r="E587" s="28">
        <f t="shared" si="10"/>
        <v>6.3028359457041727</v>
      </c>
    </row>
    <row r="588" spans="1:5" ht="56.25" x14ac:dyDescent="0.2">
      <c r="A588" s="13" t="s">
        <v>562</v>
      </c>
      <c r="B588" s="11" t="s">
        <v>1220</v>
      </c>
      <c r="C588" s="19">
        <v>154.4</v>
      </c>
      <c r="D588" s="19">
        <v>5.1642999999999999</v>
      </c>
      <c r="E588" s="28">
        <f t="shared" si="10"/>
        <v>3.3447538860103627</v>
      </c>
    </row>
    <row r="589" spans="1:5" ht="67.5" x14ac:dyDescent="0.2">
      <c r="A589" s="13" t="s">
        <v>563</v>
      </c>
      <c r="B589" s="11" t="s">
        <v>1221</v>
      </c>
      <c r="C589" s="19">
        <v>154.4</v>
      </c>
      <c r="D589" s="19">
        <v>5.1642999999999999</v>
      </c>
      <c r="E589" s="28">
        <f t="shared" si="10"/>
        <v>3.3447538860103627</v>
      </c>
    </row>
    <row r="590" spans="1:5" ht="56.25" x14ac:dyDescent="0.2">
      <c r="A590" s="13" t="s">
        <v>564</v>
      </c>
      <c r="B590" s="11" t="s">
        <v>1222</v>
      </c>
      <c r="C590" s="19">
        <v>695249.9</v>
      </c>
      <c r="D590" s="19">
        <v>72906.510800000004</v>
      </c>
      <c r="E590" s="28">
        <f t="shared" si="10"/>
        <v>10.48637487038833</v>
      </c>
    </row>
    <row r="591" spans="1:5" ht="78.75" x14ac:dyDescent="0.2">
      <c r="A591" s="13" t="s">
        <v>565</v>
      </c>
      <c r="B591" s="11" t="s">
        <v>1223</v>
      </c>
      <c r="C591" s="19">
        <v>498700.6</v>
      </c>
      <c r="D591" s="19">
        <v>63681.559600000001</v>
      </c>
      <c r="E591" s="28">
        <f t="shared" si="10"/>
        <v>12.769497289556101</v>
      </c>
    </row>
    <row r="592" spans="1:5" ht="78.75" x14ac:dyDescent="0.2">
      <c r="A592" s="13" t="s">
        <v>566</v>
      </c>
      <c r="B592" s="11" t="s">
        <v>1224</v>
      </c>
      <c r="C592" s="19">
        <v>498700.6</v>
      </c>
      <c r="D592" s="19">
        <v>63681.559600000001</v>
      </c>
      <c r="E592" s="28">
        <f t="shared" si="10"/>
        <v>12.769497289556101</v>
      </c>
    </row>
    <row r="593" spans="1:7" x14ac:dyDescent="0.2">
      <c r="A593" s="13" t="s">
        <v>567</v>
      </c>
      <c r="B593" s="11" t="s">
        <v>1225</v>
      </c>
      <c r="C593" s="19">
        <v>34156</v>
      </c>
      <c r="D593" s="19">
        <v>0</v>
      </c>
      <c r="E593" s="28">
        <f t="shared" si="10"/>
        <v>0</v>
      </c>
    </row>
    <row r="594" spans="1:7" ht="22.5" x14ac:dyDescent="0.2">
      <c r="A594" s="13" t="s">
        <v>568</v>
      </c>
      <c r="B594" s="11" t="s">
        <v>1226</v>
      </c>
      <c r="C594" s="19">
        <v>34156</v>
      </c>
      <c r="D594" s="19">
        <v>0</v>
      </c>
      <c r="E594" s="28">
        <f t="shared" si="10"/>
        <v>0</v>
      </c>
    </row>
    <row r="595" spans="1:7" ht="45" x14ac:dyDescent="0.2">
      <c r="A595" s="13" t="s">
        <v>569</v>
      </c>
      <c r="B595" s="11" t="s">
        <v>1227</v>
      </c>
      <c r="C595" s="19">
        <v>35323.4</v>
      </c>
      <c r="D595" s="19">
        <v>0</v>
      </c>
      <c r="E595" s="28">
        <f t="shared" si="10"/>
        <v>0</v>
      </c>
    </row>
    <row r="596" spans="1:7" ht="56.25" x14ac:dyDescent="0.2">
      <c r="A596" s="13" t="s">
        <v>570</v>
      </c>
      <c r="B596" s="11" t="s">
        <v>1228</v>
      </c>
      <c r="C596" s="19">
        <v>35323.4</v>
      </c>
      <c r="D596" s="19">
        <v>0</v>
      </c>
      <c r="E596" s="28">
        <f t="shared" si="10"/>
        <v>0</v>
      </c>
    </row>
    <row r="597" spans="1:7" ht="45" x14ac:dyDescent="0.2">
      <c r="A597" s="13" t="s">
        <v>571</v>
      </c>
      <c r="B597" s="11" t="s">
        <v>1229</v>
      </c>
      <c r="C597" s="19">
        <v>17440</v>
      </c>
      <c r="D597" s="19">
        <v>12138</v>
      </c>
      <c r="E597" s="28">
        <f t="shared" si="10"/>
        <v>69.598623853211009</v>
      </c>
      <c r="F597" s="19"/>
      <c r="G597" s="30"/>
    </row>
    <row r="598" spans="1:7" ht="45" x14ac:dyDescent="0.2">
      <c r="A598" s="13" t="s">
        <v>572</v>
      </c>
      <c r="B598" s="11" t="s">
        <v>1230</v>
      </c>
      <c r="C598" s="19">
        <v>17440</v>
      </c>
      <c r="D598" s="19">
        <v>12138</v>
      </c>
      <c r="E598" s="28">
        <f t="shared" si="10"/>
        <v>69.598623853211009</v>
      </c>
    </row>
    <row r="599" spans="1:7" ht="56.25" x14ac:dyDescent="0.2">
      <c r="A599" s="13" t="s">
        <v>573</v>
      </c>
      <c r="B599" s="11" t="s">
        <v>1231</v>
      </c>
      <c r="C599" s="19">
        <v>300319.40000000002</v>
      </c>
      <c r="D599" s="19">
        <v>79301.545079999996</v>
      </c>
      <c r="E599" s="28">
        <f t="shared" si="10"/>
        <v>26.405735054079088</v>
      </c>
    </row>
    <row r="600" spans="1:7" ht="67.5" x14ac:dyDescent="0.2">
      <c r="A600" s="13" t="s">
        <v>574</v>
      </c>
      <c r="B600" s="11" t="s">
        <v>1232</v>
      </c>
      <c r="C600" s="19">
        <v>300319.40000000002</v>
      </c>
      <c r="D600" s="19">
        <v>79301.545079999996</v>
      </c>
      <c r="E600" s="28">
        <f t="shared" si="10"/>
        <v>26.405735054079088</v>
      </c>
      <c r="F600" s="19"/>
      <c r="G600" s="30"/>
    </row>
    <row r="601" spans="1:7" ht="22.5" x14ac:dyDescent="0.2">
      <c r="A601" s="13" t="s">
        <v>575</v>
      </c>
      <c r="B601" s="11" t="s">
        <v>1233</v>
      </c>
      <c r="C601" s="19">
        <v>19698.2</v>
      </c>
      <c r="D601" s="19">
        <v>0</v>
      </c>
      <c r="E601" s="28">
        <f t="shared" si="10"/>
        <v>0</v>
      </c>
    </row>
    <row r="602" spans="1:7" ht="22.5" x14ac:dyDescent="0.2">
      <c r="A602" s="13" t="s">
        <v>576</v>
      </c>
      <c r="B602" s="11" t="s">
        <v>1234</v>
      </c>
      <c r="C602" s="19">
        <v>19465.900000000001</v>
      </c>
      <c r="D602" s="19">
        <v>0</v>
      </c>
      <c r="E602" s="28">
        <f t="shared" si="10"/>
        <v>0</v>
      </c>
    </row>
    <row r="603" spans="1:7" ht="22.5" x14ac:dyDescent="0.2">
      <c r="A603" s="13" t="s">
        <v>577</v>
      </c>
      <c r="B603" s="11" t="s">
        <v>1235</v>
      </c>
      <c r="C603" s="19">
        <v>38.299999999999997</v>
      </c>
      <c r="D603" s="19">
        <v>0</v>
      </c>
      <c r="E603" s="28">
        <f t="shared" si="10"/>
        <v>0</v>
      </c>
    </row>
    <row r="604" spans="1:7" ht="22.5" x14ac:dyDescent="0.2">
      <c r="A604" s="13" t="s">
        <v>578</v>
      </c>
      <c r="B604" s="36" t="s">
        <v>1236</v>
      </c>
      <c r="C604" s="19">
        <v>150.19999999999999</v>
      </c>
      <c r="D604" s="19">
        <v>0</v>
      </c>
      <c r="E604" s="28">
        <f t="shared" si="10"/>
        <v>0</v>
      </c>
    </row>
    <row r="605" spans="1:7" ht="22.5" x14ac:dyDescent="0.2">
      <c r="A605" s="13" t="s">
        <v>579</v>
      </c>
      <c r="B605" s="36" t="s">
        <v>1237</v>
      </c>
      <c r="C605" s="19">
        <v>43.8</v>
      </c>
      <c r="D605" s="19">
        <v>0</v>
      </c>
      <c r="E605" s="28">
        <f t="shared" si="10"/>
        <v>0</v>
      </c>
    </row>
    <row r="606" spans="1:7" ht="22.5" x14ac:dyDescent="0.2">
      <c r="A606" s="13" t="s">
        <v>580</v>
      </c>
      <c r="B606" s="36" t="s">
        <v>1238</v>
      </c>
      <c r="C606" s="19">
        <v>1159396.8999999999</v>
      </c>
      <c r="D606" s="19">
        <v>171572.01633000001</v>
      </c>
      <c r="E606" s="28">
        <f t="shared" si="10"/>
        <v>14.798384947380836</v>
      </c>
    </row>
    <row r="607" spans="1:7" ht="22.5" x14ac:dyDescent="0.2">
      <c r="A607" s="13" t="s">
        <v>581</v>
      </c>
      <c r="B607" s="36" t="s">
        <v>1239</v>
      </c>
      <c r="C607" s="19">
        <v>1159396.8999999999</v>
      </c>
      <c r="D607" s="19">
        <v>171572.01633000001</v>
      </c>
      <c r="E607" s="28">
        <f t="shared" si="10"/>
        <v>14.798384947380836</v>
      </c>
    </row>
    <row r="608" spans="1:7" ht="22.5" x14ac:dyDescent="0.2">
      <c r="A608" s="13" t="s">
        <v>582</v>
      </c>
      <c r="B608" s="11" t="s">
        <v>1240</v>
      </c>
      <c r="C608" s="19">
        <v>118490.4</v>
      </c>
      <c r="D608" s="19">
        <v>3957.64815</v>
      </c>
      <c r="E608" s="28">
        <f t="shared" si="10"/>
        <v>3.3400580553361285</v>
      </c>
    </row>
    <row r="609" spans="1:8" x14ac:dyDescent="0.2">
      <c r="A609" s="13" t="s">
        <v>583</v>
      </c>
      <c r="B609" s="11" t="s">
        <v>1241</v>
      </c>
      <c r="C609" s="19">
        <v>38.21</v>
      </c>
      <c r="D609" s="19">
        <v>0</v>
      </c>
      <c r="E609" s="28">
        <f t="shared" si="10"/>
        <v>0</v>
      </c>
    </row>
    <row r="610" spans="1:8" x14ac:dyDescent="0.2">
      <c r="A610" s="13" t="s">
        <v>584</v>
      </c>
      <c r="B610" s="11" t="s">
        <v>1242</v>
      </c>
      <c r="C610" s="19">
        <v>38.200000000000003</v>
      </c>
      <c r="D610" s="19">
        <v>0</v>
      </c>
      <c r="E610" s="28">
        <f t="shared" si="10"/>
        <v>0</v>
      </c>
    </row>
    <row r="611" spans="1:8" x14ac:dyDescent="0.2">
      <c r="A611" s="13" t="s">
        <v>1632</v>
      </c>
      <c r="B611" s="11" t="s">
        <v>1676</v>
      </c>
      <c r="C611" s="19">
        <v>0.01</v>
      </c>
      <c r="D611" s="19">
        <v>0</v>
      </c>
      <c r="E611" s="28">
        <f t="shared" si="10"/>
        <v>0</v>
      </c>
    </row>
    <row r="612" spans="1:8" x14ac:dyDescent="0.2">
      <c r="A612" s="13" t="s">
        <v>585</v>
      </c>
      <c r="B612" s="11" t="s">
        <v>1243</v>
      </c>
      <c r="C612" s="19">
        <f>C613+C615+C616+C617+C619+C620+C622+C623+C624+C626+C628+C630+C632+C634+C635+C637+C639+C642+C644+C646+C647</f>
        <v>2538404.2770500001</v>
      </c>
      <c r="D612" s="19">
        <v>106303.03793000001</v>
      </c>
      <c r="E612" s="28">
        <f t="shared" si="10"/>
        <v>4.1877898997845922</v>
      </c>
      <c r="F612" s="19">
        <v>2552382.3130000001</v>
      </c>
      <c r="G612" s="30">
        <f>C612-F612</f>
        <v>-13978.035949999932</v>
      </c>
    </row>
    <row r="613" spans="1:8" ht="33.75" x14ac:dyDescent="0.2">
      <c r="A613" s="13" t="s">
        <v>586</v>
      </c>
      <c r="B613" s="11" t="s">
        <v>1244</v>
      </c>
      <c r="C613" s="19">
        <v>4852.1130000000003</v>
      </c>
      <c r="D613" s="19">
        <v>0</v>
      </c>
      <c r="E613" s="28">
        <f t="shared" si="10"/>
        <v>0</v>
      </c>
    </row>
    <row r="614" spans="1:8" ht="45" x14ac:dyDescent="0.2">
      <c r="A614" s="13" t="s">
        <v>587</v>
      </c>
      <c r="B614" s="11" t="s">
        <v>1245</v>
      </c>
      <c r="C614" s="19">
        <v>4852.1130000000003</v>
      </c>
      <c r="D614" s="19">
        <v>0</v>
      </c>
      <c r="E614" s="28">
        <f t="shared" si="10"/>
        <v>0</v>
      </c>
    </row>
    <row r="615" spans="1:8" ht="33.75" x14ac:dyDescent="0.2">
      <c r="A615" s="13" t="s">
        <v>588</v>
      </c>
      <c r="B615" s="36" t="s">
        <v>1246</v>
      </c>
      <c r="C615" s="19">
        <f>7598.4+1441.282</f>
        <v>9039.6819999999989</v>
      </c>
      <c r="D615" s="19">
        <v>1444.4609800000001</v>
      </c>
      <c r="E615" s="28">
        <f t="shared" si="10"/>
        <v>15.979112760824995</v>
      </c>
    </row>
    <row r="616" spans="1:8" ht="33.75" x14ac:dyDescent="0.2">
      <c r="A616" s="13" t="s">
        <v>589</v>
      </c>
      <c r="B616" s="11" t="s">
        <v>1247</v>
      </c>
      <c r="C616" s="19">
        <f>1500+154.18205</f>
        <v>1654.1820499999999</v>
      </c>
      <c r="D616" s="19">
        <v>193.24204999999998</v>
      </c>
      <c r="E616" s="28">
        <f t="shared" ref="E616:E664" si="11">D616/C616*100</f>
        <v>11.682030402880988</v>
      </c>
    </row>
    <row r="617" spans="1:8" ht="22.5" x14ac:dyDescent="0.2">
      <c r="A617" s="13" t="s">
        <v>590</v>
      </c>
      <c r="B617" s="11" t="s">
        <v>1248</v>
      </c>
      <c r="C617" s="19">
        <v>110935.1</v>
      </c>
      <c r="D617" s="19">
        <v>13170.743699999999</v>
      </c>
      <c r="E617" s="28">
        <f t="shared" si="11"/>
        <v>11.872476520055418</v>
      </c>
    </row>
    <row r="618" spans="1:8" ht="33.75" x14ac:dyDescent="0.2">
      <c r="A618" s="13" t="s">
        <v>591</v>
      </c>
      <c r="B618" s="11" t="s">
        <v>1249</v>
      </c>
      <c r="C618" s="19">
        <v>110935.1</v>
      </c>
      <c r="D618" s="19">
        <v>13170.743699999999</v>
      </c>
      <c r="E618" s="28">
        <f t="shared" si="11"/>
        <v>11.872476520055418</v>
      </c>
    </row>
    <row r="619" spans="1:8" ht="33.75" x14ac:dyDescent="0.2">
      <c r="A619" s="13" t="s">
        <v>592</v>
      </c>
      <c r="B619" s="11" t="s">
        <v>1250</v>
      </c>
      <c r="C619" s="19">
        <v>182446</v>
      </c>
      <c r="D619" s="19">
        <v>0</v>
      </c>
      <c r="E619" s="28">
        <f t="shared" si="11"/>
        <v>0</v>
      </c>
    </row>
    <row r="620" spans="1:8" ht="33.75" x14ac:dyDescent="0.2">
      <c r="A620" s="13" t="s">
        <v>593</v>
      </c>
      <c r="B620" s="11" t="s">
        <v>1251</v>
      </c>
      <c r="C620" s="19">
        <v>119115.1</v>
      </c>
      <c r="D620" s="19">
        <v>0</v>
      </c>
      <c r="E620" s="28">
        <f t="shared" si="11"/>
        <v>0</v>
      </c>
      <c r="F620" s="19"/>
      <c r="G620" s="30"/>
      <c r="H620" s="30"/>
    </row>
    <row r="621" spans="1:8" ht="33.75" x14ac:dyDescent="0.2">
      <c r="A621" s="13" t="s">
        <v>594</v>
      </c>
      <c r="B621" s="11" t="s">
        <v>1252</v>
      </c>
      <c r="C621" s="19">
        <v>119115.1</v>
      </c>
      <c r="D621" s="19">
        <v>0</v>
      </c>
      <c r="E621" s="28">
        <f t="shared" si="11"/>
        <v>0</v>
      </c>
    </row>
    <row r="622" spans="1:8" ht="67.5" x14ac:dyDescent="0.2">
      <c r="A622" s="13" t="s">
        <v>595</v>
      </c>
      <c r="B622" s="11" t="s">
        <v>1253</v>
      </c>
      <c r="C622" s="19">
        <v>107.5</v>
      </c>
      <c r="D622" s="19">
        <v>0</v>
      </c>
      <c r="E622" s="28">
        <f t="shared" si="11"/>
        <v>0</v>
      </c>
    </row>
    <row r="623" spans="1:8" ht="45" x14ac:dyDescent="0.2">
      <c r="A623" s="13" t="s">
        <v>1633</v>
      </c>
      <c r="B623" s="11" t="s">
        <v>1677</v>
      </c>
      <c r="C623" s="19">
        <v>0</v>
      </c>
      <c r="D623" s="19">
        <v>197.923</v>
      </c>
      <c r="E623" s="28">
        <v>0</v>
      </c>
    </row>
    <row r="624" spans="1:8" ht="123.75" x14ac:dyDescent="0.2">
      <c r="A624" s="13" t="s">
        <v>596</v>
      </c>
      <c r="B624" s="11" t="s">
        <v>1254</v>
      </c>
      <c r="C624" s="19">
        <v>3833.1</v>
      </c>
      <c r="D624" s="19">
        <v>97.92971</v>
      </c>
      <c r="E624" s="28">
        <f t="shared" si="11"/>
        <v>2.554843599175602</v>
      </c>
    </row>
    <row r="625" spans="1:5" ht="123.75" x14ac:dyDescent="0.2">
      <c r="A625" s="13" t="s">
        <v>597</v>
      </c>
      <c r="B625" s="11" t="s">
        <v>1255</v>
      </c>
      <c r="C625" s="19">
        <v>3833.1</v>
      </c>
      <c r="D625" s="19">
        <v>97.92971</v>
      </c>
      <c r="E625" s="28">
        <f t="shared" si="11"/>
        <v>2.554843599175602</v>
      </c>
    </row>
    <row r="626" spans="1:5" ht="33.75" x14ac:dyDescent="0.2">
      <c r="A626" s="13" t="s">
        <v>598</v>
      </c>
      <c r="B626" s="11" t="s">
        <v>1256</v>
      </c>
      <c r="C626" s="19">
        <v>25500</v>
      </c>
      <c r="D626" s="19">
        <v>0</v>
      </c>
      <c r="E626" s="28">
        <f t="shared" si="11"/>
        <v>0</v>
      </c>
    </row>
    <row r="627" spans="1:5" ht="45" x14ac:dyDescent="0.2">
      <c r="A627" s="13" t="s">
        <v>599</v>
      </c>
      <c r="B627" s="11" t="s">
        <v>1257</v>
      </c>
      <c r="C627" s="19">
        <v>25500</v>
      </c>
      <c r="D627" s="19">
        <v>0</v>
      </c>
      <c r="E627" s="28">
        <f t="shared" si="11"/>
        <v>0</v>
      </c>
    </row>
    <row r="628" spans="1:5" ht="45" x14ac:dyDescent="0.2">
      <c r="A628" s="13" t="s">
        <v>600</v>
      </c>
      <c r="B628" s="11" t="s">
        <v>1258</v>
      </c>
      <c r="C628" s="19">
        <v>582697.1</v>
      </c>
      <c r="D628" s="19">
        <v>91198.738489999989</v>
      </c>
      <c r="E628" s="28">
        <f t="shared" si="11"/>
        <v>15.651139930162685</v>
      </c>
    </row>
    <row r="629" spans="1:5" ht="45" x14ac:dyDescent="0.2">
      <c r="A629" s="13" t="s">
        <v>601</v>
      </c>
      <c r="B629" s="11" t="s">
        <v>1259</v>
      </c>
      <c r="C629" s="19">
        <v>582697.1</v>
      </c>
      <c r="D629" s="19">
        <v>91198.738489999989</v>
      </c>
      <c r="E629" s="28">
        <f t="shared" si="11"/>
        <v>15.651139930162685</v>
      </c>
    </row>
    <row r="630" spans="1:5" ht="33.75" x14ac:dyDescent="0.2">
      <c r="A630" s="13" t="s">
        <v>602</v>
      </c>
      <c r="B630" s="11" t="s">
        <v>1260</v>
      </c>
      <c r="C630" s="19">
        <v>376440</v>
      </c>
      <c r="D630" s="19">
        <v>0</v>
      </c>
      <c r="E630" s="28">
        <f t="shared" si="11"/>
        <v>0</v>
      </c>
    </row>
    <row r="631" spans="1:5" ht="45" x14ac:dyDescent="0.2">
      <c r="A631" s="13" t="s">
        <v>603</v>
      </c>
      <c r="B631" s="11" t="s">
        <v>1261</v>
      </c>
      <c r="C631" s="19">
        <v>376440</v>
      </c>
      <c r="D631" s="19">
        <v>0</v>
      </c>
      <c r="E631" s="28">
        <f t="shared" si="11"/>
        <v>0</v>
      </c>
    </row>
    <row r="632" spans="1:5" ht="45" x14ac:dyDescent="0.2">
      <c r="A632" s="13" t="s">
        <v>604</v>
      </c>
      <c r="B632" s="11" t="s">
        <v>1262</v>
      </c>
      <c r="C632" s="19">
        <v>100000</v>
      </c>
      <c r="D632" s="19">
        <v>0</v>
      </c>
      <c r="E632" s="28">
        <f t="shared" si="11"/>
        <v>0</v>
      </c>
    </row>
    <row r="633" spans="1:5" ht="45" x14ac:dyDescent="0.2">
      <c r="A633" s="13" t="s">
        <v>1634</v>
      </c>
      <c r="B633" s="11" t="s">
        <v>1678</v>
      </c>
      <c r="C633" s="19">
        <v>100000</v>
      </c>
      <c r="D633" s="19"/>
      <c r="E633" s="28"/>
    </row>
    <row r="634" spans="1:5" ht="90" x14ac:dyDescent="0.2">
      <c r="A634" s="13" t="s">
        <v>605</v>
      </c>
      <c r="B634" s="11" t="s">
        <v>1263</v>
      </c>
      <c r="C634" s="19">
        <v>1595.8</v>
      </c>
      <c r="D634" s="19">
        <v>0</v>
      </c>
      <c r="E634" s="28">
        <f t="shared" si="11"/>
        <v>0</v>
      </c>
    </row>
    <row r="635" spans="1:5" ht="45" x14ac:dyDescent="0.2">
      <c r="A635" s="13" t="s">
        <v>606</v>
      </c>
      <c r="B635" s="11" t="s">
        <v>1264</v>
      </c>
      <c r="C635" s="19">
        <v>290000</v>
      </c>
      <c r="D635" s="19">
        <v>0</v>
      </c>
      <c r="E635" s="28">
        <f t="shared" si="11"/>
        <v>0</v>
      </c>
    </row>
    <row r="636" spans="1:5" ht="45" x14ac:dyDescent="0.2">
      <c r="A636" s="13" t="s">
        <v>607</v>
      </c>
      <c r="B636" s="11" t="s">
        <v>1265</v>
      </c>
      <c r="C636" s="19">
        <v>290000</v>
      </c>
      <c r="D636" s="19">
        <v>0</v>
      </c>
      <c r="E636" s="28">
        <f t="shared" si="11"/>
        <v>0</v>
      </c>
    </row>
    <row r="637" spans="1:5" ht="33.75" x14ac:dyDescent="0.2">
      <c r="A637" s="13" t="s">
        <v>608</v>
      </c>
      <c r="B637" s="11" t="s">
        <v>1266</v>
      </c>
      <c r="C637" s="19">
        <v>311901.7</v>
      </c>
      <c r="D637" s="19">
        <v>0</v>
      </c>
      <c r="E637" s="28">
        <f t="shared" si="11"/>
        <v>0</v>
      </c>
    </row>
    <row r="638" spans="1:5" ht="33.75" x14ac:dyDescent="0.2">
      <c r="A638" s="13" t="s">
        <v>609</v>
      </c>
      <c r="B638" s="11" t="s">
        <v>1267</v>
      </c>
      <c r="C638" s="19">
        <v>311901.7</v>
      </c>
      <c r="D638" s="19">
        <v>0</v>
      </c>
      <c r="E638" s="28">
        <f t="shared" si="11"/>
        <v>0</v>
      </c>
    </row>
    <row r="639" spans="1:5" ht="22.5" x14ac:dyDescent="0.2">
      <c r="A639" s="13" t="s">
        <v>610</v>
      </c>
      <c r="B639" s="11" t="s">
        <v>1268</v>
      </c>
      <c r="C639" s="19">
        <v>2300</v>
      </c>
      <c r="D639" s="19">
        <v>0</v>
      </c>
      <c r="E639" s="28">
        <f t="shared" si="11"/>
        <v>0</v>
      </c>
    </row>
    <row r="640" spans="1:5" ht="22.5" x14ac:dyDescent="0.2">
      <c r="A640" s="13" t="s">
        <v>611</v>
      </c>
      <c r="B640" s="11" t="s">
        <v>1269</v>
      </c>
      <c r="C640" s="19">
        <v>1300</v>
      </c>
      <c r="D640" s="19">
        <v>0</v>
      </c>
      <c r="E640" s="28">
        <f t="shared" si="11"/>
        <v>0</v>
      </c>
    </row>
    <row r="641" spans="1:5" ht="22.5" x14ac:dyDescent="0.2">
      <c r="A641" s="13" t="s">
        <v>1635</v>
      </c>
      <c r="B641" s="11" t="s">
        <v>1679</v>
      </c>
      <c r="C641" s="19">
        <v>1000</v>
      </c>
      <c r="D641" s="19">
        <v>0</v>
      </c>
      <c r="E641" s="28">
        <f t="shared" si="11"/>
        <v>0</v>
      </c>
    </row>
    <row r="642" spans="1:5" ht="22.5" x14ac:dyDescent="0.2">
      <c r="A642" s="13" t="s">
        <v>612</v>
      </c>
      <c r="B642" s="11" t="s">
        <v>1270</v>
      </c>
      <c r="C642" s="19">
        <v>15000</v>
      </c>
      <c r="D642" s="19">
        <v>0</v>
      </c>
      <c r="E642" s="28">
        <f t="shared" si="11"/>
        <v>0</v>
      </c>
    </row>
    <row r="643" spans="1:5" ht="22.5" x14ac:dyDescent="0.2">
      <c r="A643" s="13" t="s">
        <v>613</v>
      </c>
      <c r="B643" s="11" t="s">
        <v>1271</v>
      </c>
      <c r="C643" s="19">
        <v>15000</v>
      </c>
      <c r="D643" s="19">
        <v>0</v>
      </c>
      <c r="E643" s="28">
        <f t="shared" si="11"/>
        <v>0</v>
      </c>
    </row>
    <row r="644" spans="1:5" ht="45" x14ac:dyDescent="0.2">
      <c r="A644" s="13" t="s">
        <v>614</v>
      </c>
      <c r="B644" s="11" t="s">
        <v>1272</v>
      </c>
      <c r="C644" s="19">
        <v>379.9</v>
      </c>
      <c r="D644" s="19">
        <v>0</v>
      </c>
      <c r="E644" s="28">
        <f t="shared" si="11"/>
        <v>0</v>
      </c>
    </row>
    <row r="645" spans="1:5" ht="45" x14ac:dyDescent="0.2">
      <c r="A645" s="13" t="s">
        <v>615</v>
      </c>
      <c r="B645" s="11" t="s">
        <v>1273</v>
      </c>
      <c r="C645" s="19">
        <v>379.9</v>
      </c>
      <c r="D645" s="19">
        <v>0</v>
      </c>
      <c r="E645" s="28">
        <f t="shared" si="11"/>
        <v>0</v>
      </c>
    </row>
    <row r="646" spans="1:5" ht="33.75" x14ac:dyDescent="0.2">
      <c r="A646" s="13" t="s">
        <v>1696</v>
      </c>
      <c r="B646" s="11" t="s">
        <v>1697</v>
      </c>
      <c r="C646" s="19">
        <v>84426.5</v>
      </c>
      <c r="D646" s="19"/>
      <c r="E646" s="28"/>
    </row>
    <row r="647" spans="1:5" x14ac:dyDescent="0.2">
      <c r="A647" s="13" t="s">
        <v>616</v>
      </c>
      <c r="B647" s="11" t="s">
        <v>1274</v>
      </c>
      <c r="C647" s="19">
        <v>316180.5</v>
      </c>
      <c r="D647" s="19">
        <v>0</v>
      </c>
      <c r="E647" s="28">
        <f t="shared" si="11"/>
        <v>0</v>
      </c>
    </row>
    <row r="648" spans="1:5" ht="22.5" x14ac:dyDescent="0.2">
      <c r="A648" s="13" t="s">
        <v>617</v>
      </c>
      <c r="B648" s="11" t="s">
        <v>1275</v>
      </c>
      <c r="C648" s="19">
        <v>315780.5</v>
      </c>
      <c r="D648" s="19">
        <v>0</v>
      </c>
      <c r="E648" s="28">
        <f t="shared" si="11"/>
        <v>0</v>
      </c>
    </row>
    <row r="649" spans="1:5" ht="22.5" x14ac:dyDescent="0.2">
      <c r="A649" s="13" t="s">
        <v>1636</v>
      </c>
      <c r="B649" s="11" t="s">
        <v>1680</v>
      </c>
      <c r="C649" s="19">
        <v>400</v>
      </c>
      <c r="D649" s="19">
        <v>0</v>
      </c>
      <c r="E649" s="28">
        <f t="shared" si="11"/>
        <v>0</v>
      </c>
    </row>
    <row r="650" spans="1:5" ht="21.75" x14ac:dyDescent="0.2">
      <c r="A650" s="27" t="s">
        <v>618</v>
      </c>
      <c r="B650" s="15" t="s">
        <v>1276</v>
      </c>
      <c r="C650" s="21">
        <v>439489</v>
      </c>
      <c r="D650" s="21">
        <v>83434.48616</v>
      </c>
      <c r="E650" s="20">
        <f t="shared" si="11"/>
        <v>18.984431046055761</v>
      </c>
    </row>
    <row r="651" spans="1:5" ht="22.5" x14ac:dyDescent="0.2">
      <c r="A651" s="13" t="s">
        <v>619</v>
      </c>
      <c r="B651" s="11" t="s">
        <v>1277</v>
      </c>
      <c r="C651" s="19">
        <v>439489</v>
      </c>
      <c r="D651" s="19">
        <v>83434.48616</v>
      </c>
      <c r="E651" s="28">
        <f t="shared" si="11"/>
        <v>18.984431046055761</v>
      </c>
    </row>
    <row r="652" spans="1:5" ht="67.5" x14ac:dyDescent="0.2">
      <c r="A652" s="13" t="s">
        <v>620</v>
      </c>
      <c r="B652" s="11" t="s">
        <v>1278</v>
      </c>
      <c r="C652" s="19">
        <v>439489</v>
      </c>
      <c r="D652" s="19">
        <v>83434.48616</v>
      </c>
      <c r="E652" s="28">
        <f t="shared" si="11"/>
        <v>18.984431046055761</v>
      </c>
    </row>
    <row r="653" spans="1:5" ht="21.75" x14ac:dyDescent="0.2">
      <c r="A653" s="27" t="s">
        <v>621</v>
      </c>
      <c r="B653" s="15" t="s">
        <v>1279</v>
      </c>
      <c r="C653" s="21">
        <v>49949.1</v>
      </c>
      <c r="D653" s="21">
        <v>-2375.9691000000003</v>
      </c>
      <c r="E653" s="20">
        <v>0</v>
      </c>
    </row>
    <row r="654" spans="1:5" ht="22.5" x14ac:dyDescent="0.2">
      <c r="A654" s="13" t="s">
        <v>622</v>
      </c>
      <c r="B654" s="11" t="s">
        <v>1280</v>
      </c>
      <c r="C654" s="19">
        <v>56183.199999999997</v>
      </c>
      <c r="D654" s="19">
        <v>100.8809</v>
      </c>
      <c r="E654" s="28">
        <f t="shared" si="11"/>
        <v>0.17955705620185394</v>
      </c>
    </row>
    <row r="655" spans="1:5" ht="33.75" x14ac:dyDescent="0.2">
      <c r="A655" s="13" t="s">
        <v>623</v>
      </c>
      <c r="B655" s="36" t="s">
        <v>1281</v>
      </c>
      <c r="C655" s="19">
        <v>1000</v>
      </c>
      <c r="D655" s="19">
        <v>0</v>
      </c>
      <c r="E655" s="28">
        <f t="shared" si="11"/>
        <v>0</v>
      </c>
    </row>
    <row r="656" spans="1:5" ht="22.5" x14ac:dyDescent="0.2">
      <c r="A656" s="13" t="s">
        <v>624</v>
      </c>
      <c r="B656" s="36" t="s">
        <v>1282</v>
      </c>
      <c r="C656" s="19">
        <v>55183.199999999997</v>
      </c>
      <c r="D656" s="19">
        <v>100.8809</v>
      </c>
      <c r="E656" s="28">
        <f t="shared" si="11"/>
        <v>0.18281089172066861</v>
      </c>
    </row>
    <row r="657" spans="1:5" ht="22.5" x14ac:dyDescent="0.2">
      <c r="A657" s="13" t="s">
        <v>625</v>
      </c>
      <c r="B657" s="36" t="s">
        <v>1283</v>
      </c>
      <c r="C657" s="19">
        <v>3765.9</v>
      </c>
      <c r="D657" s="19">
        <v>23.15</v>
      </c>
      <c r="E657" s="28">
        <f t="shared" si="11"/>
        <v>0.61472689131416125</v>
      </c>
    </row>
    <row r="658" spans="1:5" ht="22.5" x14ac:dyDescent="0.2">
      <c r="A658" s="13" t="s">
        <v>626</v>
      </c>
      <c r="B658" s="11" t="s">
        <v>1284</v>
      </c>
      <c r="C658" s="19">
        <v>-10000</v>
      </c>
      <c r="D658" s="19">
        <v>-2500</v>
      </c>
      <c r="E658" s="28">
        <f t="shared" si="11"/>
        <v>25</v>
      </c>
    </row>
    <row r="659" spans="1:5" ht="22.5" x14ac:dyDescent="0.2">
      <c r="A659" s="13" t="s">
        <v>627</v>
      </c>
      <c r="B659" s="11" t="s">
        <v>1285</v>
      </c>
      <c r="C659" s="19">
        <v>3765.9</v>
      </c>
      <c r="D659" s="19">
        <v>23.15</v>
      </c>
      <c r="E659" s="28">
        <f t="shared" si="11"/>
        <v>0.61472689131416125</v>
      </c>
    </row>
    <row r="660" spans="1:5" ht="22.5" x14ac:dyDescent="0.2">
      <c r="A660" s="13" t="s">
        <v>628</v>
      </c>
      <c r="B660" s="11" t="s">
        <v>1286</v>
      </c>
      <c r="C660" s="19">
        <v>-10000</v>
      </c>
      <c r="D660" s="19">
        <v>-2500</v>
      </c>
      <c r="E660" s="28">
        <f t="shared" si="11"/>
        <v>25</v>
      </c>
    </row>
    <row r="661" spans="1:5" x14ac:dyDescent="0.2">
      <c r="A661" s="27" t="s">
        <v>629</v>
      </c>
      <c r="B661" s="15" t="s">
        <v>1287</v>
      </c>
      <c r="C661" s="21">
        <v>44486.146999999997</v>
      </c>
      <c r="D661" s="21">
        <v>4584.0581099999999</v>
      </c>
      <c r="E661" s="20">
        <f t="shared" si="11"/>
        <v>10.304461993528008</v>
      </c>
    </row>
    <row r="662" spans="1:5" ht="22.5" x14ac:dyDescent="0.2">
      <c r="A662" s="13" t="s">
        <v>630</v>
      </c>
      <c r="B662" s="11" t="s">
        <v>1288</v>
      </c>
      <c r="C662" s="19">
        <v>0</v>
      </c>
      <c r="D662" s="19">
        <v>22.5</v>
      </c>
      <c r="E662" s="28">
        <v>0</v>
      </c>
    </row>
    <row r="663" spans="1:5" ht="22.5" x14ac:dyDescent="0.2">
      <c r="A663" s="13" t="s">
        <v>631</v>
      </c>
      <c r="B663" s="11" t="s">
        <v>1289</v>
      </c>
      <c r="C663" s="19">
        <v>0</v>
      </c>
      <c r="D663" s="19">
        <v>22.5</v>
      </c>
      <c r="E663" s="28">
        <v>0</v>
      </c>
    </row>
    <row r="664" spans="1:5" x14ac:dyDescent="0.2">
      <c r="A664" s="13" t="s">
        <v>632</v>
      </c>
      <c r="B664" s="11" t="s">
        <v>1290</v>
      </c>
      <c r="C664" s="19">
        <v>1580.1</v>
      </c>
      <c r="D664" s="19">
        <v>11.2</v>
      </c>
      <c r="E664" s="28">
        <f t="shared" si="11"/>
        <v>0.70881589772799192</v>
      </c>
    </row>
    <row r="665" spans="1:5" x14ac:dyDescent="0.2">
      <c r="A665" s="13" t="s">
        <v>633</v>
      </c>
      <c r="B665" s="11" t="s">
        <v>1291</v>
      </c>
      <c r="C665" s="19">
        <v>37280.622000000003</v>
      </c>
      <c r="D665" s="19">
        <v>4372.0912099999996</v>
      </c>
      <c r="E665" s="28">
        <f t="shared" ref="E665:E692" si="12">D665/C665*100</f>
        <v>11.727516804843008</v>
      </c>
    </row>
    <row r="666" spans="1:5" ht="22.5" x14ac:dyDescent="0.2">
      <c r="A666" s="13" t="s">
        <v>634</v>
      </c>
      <c r="B666" s="11" t="s">
        <v>1292</v>
      </c>
      <c r="C666" s="19">
        <v>600</v>
      </c>
      <c r="D666" s="19">
        <v>11.2</v>
      </c>
      <c r="E666" s="28">
        <f t="shared" si="12"/>
        <v>1.8666666666666665</v>
      </c>
    </row>
    <row r="667" spans="1:5" ht="22.5" x14ac:dyDescent="0.2">
      <c r="A667" s="13" t="s">
        <v>635</v>
      </c>
      <c r="B667" s="11" t="s">
        <v>1293</v>
      </c>
      <c r="C667" s="19">
        <v>90</v>
      </c>
      <c r="D667" s="19">
        <v>8.3000000000000007</v>
      </c>
      <c r="E667" s="28">
        <f t="shared" si="12"/>
        <v>9.2222222222222232</v>
      </c>
    </row>
    <row r="668" spans="1:5" x14ac:dyDescent="0.2">
      <c r="A668" s="13" t="s">
        <v>632</v>
      </c>
      <c r="B668" s="11" t="s">
        <v>1294</v>
      </c>
      <c r="C668" s="19">
        <v>980.1</v>
      </c>
      <c r="D668" s="19">
        <v>0</v>
      </c>
      <c r="E668" s="28">
        <f t="shared" si="12"/>
        <v>0</v>
      </c>
    </row>
    <row r="669" spans="1:5" x14ac:dyDescent="0.2">
      <c r="A669" s="13" t="s">
        <v>633</v>
      </c>
      <c r="B669" s="11" t="s">
        <v>1295</v>
      </c>
      <c r="C669" s="19">
        <v>37190.622000000003</v>
      </c>
      <c r="D669" s="19">
        <v>4363.7912100000003</v>
      </c>
      <c r="E669" s="28">
        <f t="shared" si="12"/>
        <v>11.733579529807272</v>
      </c>
    </row>
    <row r="670" spans="1:5" x14ac:dyDescent="0.2">
      <c r="A670" s="13" t="s">
        <v>1637</v>
      </c>
      <c r="B670" s="11" t="s">
        <v>1681</v>
      </c>
      <c r="C670" s="19">
        <v>0</v>
      </c>
      <c r="D670" s="19">
        <v>10</v>
      </c>
      <c r="E670" s="28">
        <v>0</v>
      </c>
    </row>
    <row r="671" spans="1:5" x14ac:dyDescent="0.2">
      <c r="A671" s="13" t="s">
        <v>636</v>
      </c>
      <c r="B671" s="11" t="s">
        <v>1296</v>
      </c>
      <c r="C671" s="19">
        <v>5160.3149999999996</v>
      </c>
      <c r="D671" s="19">
        <v>160.05679999999998</v>
      </c>
      <c r="E671" s="28">
        <f t="shared" si="12"/>
        <v>3.1016866218438217</v>
      </c>
    </row>
    <row r="672" spans="1:5" x14ac:dyDescent="0.2">
      <c r="A672" s="13" t="s">
        <v>637</v>
      </c>
      <c r="B672" s="36" t="s">
        <v>1297</v>
      </c>
      <c r="C672" s="19">
        <v>465.11</v>
      </c>
      <c r="D672" s="19">
        <v>8.2101000000000006</v>
      </c>
      <c r="E672" s="28">
        <f t="shared" si="12"/>
        <v>1.765195330136957</v>
      </c>
    </row>
    <row r="673" spans="1:5" ht="22.5" x14ac:dyDescent="0.2">
      <c r="A673" s="13" t="s">
        <v>638</v>
      </c>
      <c r="B673" s="11" t="s">
        <v>1298</v>
      </c>
      <c r="C673" s="19">
        <v>0</v>
      </c>
      <c r="D673" s="19">
        <v>3.95</v>
      </c>
      <c r="E673" s="28">
        <v>0</v>
      </c>
    </row>
    <row r="674" spans="1:5" x14ac:dyDescent="0.2">
      <c r="A674" s="13" t="s">
        <v>1637</v>
      </c>
      <c r="B674" s="11" t="s">
        <v>1682</v>
      </c>
      <c r="C674" s="19">
        <v>0</v>
      </c>
      <c r="D674" s="19">
        <v>10</v>
      </c>
      <c r="E674" s="28">
        <v>0</v>
      </c>
    </row>
    <row r="675" spans="1:5" x14ac:dyDescent="0.2">
      <c r="A675" s="13" t="s">
        <v>636</v>
      </c>
      <c r="B675" s="11" t="s">
        <v>1299</v>
      </c>
      <c r="C675" s="19">
        <v>5160.3149999999996</v>
      </c>
      <c r="D675" s="19">
        <v>156.10679999999999</v>
      </c>
      <c r="E675" s="28">
        <f t="shared" si="12"/>
        <v>3.0251409070957878</v>
      </c>
    </row>
    <row r="676" spans="1:5" x14ac:dyDescent="0.2">
      <c r="A676" s="13" t="s">
        <v>637</v>
      </c>
      <c r="B676" s="11" t="s">
        <v>1300</v>
      </c>
      <c r="C676" s="19">
        <v>465.11</v>
      </c>
      <c r="D676" s="19">
        <v>8.2101000000000006</v>
      </c>
      <c r="E676" s="28">
        <f t="shared" si="12"/>
        <v>1.765195330136957</v>
      </c>
    </row>
    <row r="677" spans="1:5" ht="42.75" x14ac:dyDescent="0.2">
      <c r="A677" s="27" t="s">
        <v>639</v>
      </c>
      <c r="B677" s="15" t="s">
        <v>1301</v>
      </c>
      <c r="C677" s="21">
        <v>627.92499999999995</v>
      </c>
      <c r="D677" s="21">
        <v>7158.9467699999996</v>
      </c>
      <c r="E677" s="20" t="s">
        <v>8</v>
      </c>
    </row>
    <row r="678" spans="1:5" ht="56.25" x14ac:dyDescent="0.2">
      <c r="A678" s="13" t="s">
        <v>640</v>
      </c>
      <c r="B678" s="11" t="s">
        <v>1302</v>
      </c>
      <c r="C678" s="19">
        <v>627.92499999999995</v>
      </c>
      <c r="D678" s="19">
        <v>7158.9467699999996</v>
      </c>
      <c r="E678" s="28" t="s">
        <v>8</v>
      </c>
    </row>
    <row r="679" spans="1:5" ht="45" x14ac:dyDescent="0.2">
      <c r="A679" s="13" t="s">
        <v>641</v>
      </c>
      <c r="B679" s="11" t="s">
        <v>1303</v>
      </c>
      <c r="C679" s="19">
        <v>0</v>
      </c>
      <c r="D679" s="19">
        <v>2392.6788700000002</v>
      </c>
      <c r="E679" s="28">
        <v>0</v>
      </c>
    </row>
    <row r="680" spans="1:5" ht="45" x14ac:dyDescent="0.2">
      <c r="A680" s="13" t="s">
        <v>642</v>
      </c>
      <c r="B680" s="36" t="s">
        <v>1304</v>
      </c>
      <c r="C680" s="19">
        <v>0</v>
      </c>
      <c r="D680" s="19">
        <v>2572.1705400000001</v>
      </c>
      <c r="E680" s="28">
        <v>0</v>
      </c>
    </row>
    <row r="681" spans="1:5" ht="45" x14ac:dyDescent="0.2">
      <c r="A681" s="13" t="s">
        <v>1638</v>
      </c>
      <c r="B681" s="36" t="s">
        <v>1683</v>
      </c>
      <c r="C681" s="19">
        <v>0</v>
      </c>
      <c r="D681" s="19">
        <v>2194.0973599999998</v>
      </c>
      <c r="E681" s="28">
        <v>0</v>
      </c>
    </row>
    <row r="682" spans="1:5" ht="45" x14ac:dyDescent="0.2">
      <c r="A682" s="13" t="s">
        <v>1639</v>
      </c>
      <c r="B682" s="11" t="s">
        <v>1684</v>
      </c>
      <c r="C682" s="19">
        <v>627.92499999999995</v>
      </c>
      <c r="D682" s="19">
        <v>0</v>
      </c>
      <c r="E682" s="28">
        <f t="shared" si="12"/>
        <v>0</v>
      </c>
    </row>
    <row r="683" spans="1:5" ht="22.5" x14ac:dyDescent="0.2">
      <c r="A683" s="13" t="s">
        <v>643</v>
      </c>
      <c r="B683" s="11" t="s">
        <v>1305</v>
      </c>
      <c r="C683" s="19">
        <v>0</v>
      </c>
      <c r="D683" s="19">
        <v>2392.6788700000002</v>
      </c>
      <c r="E683" s="28">
        <v>0</v>
      </c>
    </row>
    <row r="684" spans="1:5" ht="22.5" x14ac:dyDescent="0.2">
      <c r="A684" s="13" t="s">
        <v>644</v>
      </c>
      <c r="B684" s="11" t="s">
        <v>1306</v>
      </c>
      <c r="C684" s="19">
        <v>0</v>
      </c>
      <c r="D684" s="19">
        <v>2392.6788700000002</v>
      </c>
      <c r="E684" s="28">
        <v>0</v>
      </c>
    </row>
    <row r="685" spans="1:5" ht="22.5" x14ac:dyDescent="0.2">
      <c r="A685" s="13" t="s">
        <v>645</v>
      </c>
      <c r="B685" s="36" t="s">
        <v>1307</v>
      </c>
      <c r="C685" s="19">
        <v>0</v>
      </c>
      <c r="D685" s="19">
        <v>2572.1705400000001</v>
      </c>
      <c r="E685" s="28">
        <v>0</v>
      </c>
    </row>
    <row r="686" spans="1:5" ht="22.5" x14ac:dyDescent="0.2">
      <c r="A686" s="13" t="s">
        <v>646</v>
      </c>
      <c r="B686" s="11" t="s">
        <v>1308</v>
      </c>
      <c r="C686" s="19">
        <v>0</v>
      </c>
      <c r="D686" s="19">
        <v>2572.1705400000001</v>
      </c>
      <c r="E686" s="28">
        <v>0</v>
      </c>
    </row>
    <row r="687" spans="1:5" ht="22.5" x14ac:dyDescent="0.2">
      <c r="A687" s="13" t="s">
        <v>1640</v>
      </c>
      <c r="B687" s="11" t="s">
        <v>1685</v>
      </c>
      <c r="C687" s="19">
        <v>0</v>
      </c>
      <c r="D687" s="19">
        <v>2194.0973599999998</v>
      </c>
      <c r="E687" s="28">
        <v>0</v>
      </c>
    </row>
    <row r="688" spans="1:5" ht="22.5" x14ac:dyDescent="0.2">
      <c r="A688" s="13" t="s">
        <v>1641</v>
      </c>
      <c r="B688" s="11" t="s">
        <v>1686</v>
      </c>
      <c r="C688" s="19">
        <v>0</v>
      </c>
      <c r="D688" s="19">
        <v>2194.0973599999998</v>
      </c>
      <c r="E688" s="28">
        <v>0</v>
      </c>
    </row>
    <row r="689" spans="1:5" ht="33.75" x14ac:dyDescent="0.2">
      <c r="A689" s="13" t="s">
        <v>1642</v>
      </c>
      <c r="B689" s="11" t="s">
        <v>1687</v>
      </c>
      <c r="C689" s="19">
        <v>627.92499999999995</v>
      </c>
      <c r="D689" s="19">
        <v>0</v>
      </c>
      <c r="E689" s="28">
        <f t="shared" si="12"/>
        <v>0</v>
      </c>
    </row>
    <row r="690" spans="1:5" ht="32.25" x14ac:dyDescent="0.2">
      <c r="A690" s="27" t="s">
        <v>647</v>
      </c>
      <c r="B690" s="15" t="s">
        <v>1309</v>
      </c>
      <c r="C690" s="21">
        <v>-2527.6392400000004</v>
      </c>
      <c r="D690" s="21">
        <v>-31954.568170000002</v>
      </c>
      <c r="E690" s="20" t="s">
        <v>8</v>
      </c>
    </row>
    <row r="691" spans="1:5" ht="33.75" x14ac:dyDescent="0.2">
      <c r="A691" s="13" t="s">
        <v>648</v>
      </c>
      <c r="B691" s="11" t="s">
        <v>1310</v>
      </c>
      <c r="C691" s="19">
        <v>0</v>
      </c>
      <c r="D691" s="19">
        <v>-31954.568170000002</v>
      </c>
      <c r="E691" s="28">
        <v>0</v>
      </c>
    </row>
    <row r="692" spans="1:5" ht="33.75" x14ac:dyDescent="0.2">
      <c r="A692" s="13" t="s">
        <v>1643</v>
      </c>
      <c r="B692" s="11" t="s">
        <v>1688</v>
      </c>
      <c r="C692" s="19">
        <v>-2527.6392400000004</v>
      </c>
      <c r="D692" s="19">
        <v>0</v>
      </c>
      <c r="E692" s="28">
        <f t="shared" si="12"/>
        <v>0</v>
      </c>
    </row>
    <row r="693" spans="1:5" ht="45" hidden="1" x14ac:dyDescent="0.2">
      <c r="A693" s="13" t="s">
        <v>1644</v>
      </c>
      <c r="B693" s="11" t="s">
        <v>1689</v>
      </c>
      <c r="C693" s="19">
        <v>0</v>
      </c>
      <c r="D693" s="19">
        <v>-0.1</v>
      </c>
      <c r="E693" s="28">
        <v>0</v>
      </c>
    </row>
    <row r="694" spans="1:5" ht="22.5" hidden="1" x14ac:dyDescent="0.2">
      <c r="A694" s="13" t="s">
        <v>1645</v>
      </c>
      <c r="B694" s="11" t="s">
        <v>1690</v>
      </c>
      <c r="C694" s="19">
        <v>0</v>
      </c>
      <c r="D694" s="19">
        <v>-5.5374999999999996</v>
      </c>
      <c r="E694" s="28">
        <v>0</v>
      </c>
    </row>
    <row r="695" spans="1:5" ht="33.75" hidden="1" x14ac:dyDescent="0.2">
      <c r="A695" s="13" t="s">
        <v>649</v>
      </c>
      <c r="B695" s="11" t="s">
        <v>1311</v>
      </c>
      <c r="C695" s="19">
        <v>0</v>
      </c>
      <c r="D695" s="19">
        <v>-46.323779999999999</v>
      </c>
      <c r="E695" s="28">
        <v>0</v>
      </c>
    </row>
    <row r="696" spans="1:5" ht="45" hidden="1" x14ac:dyDescent="0.2">
      <c r="A696" s="13" t="s">
        <v>650</v>
      </c>
      <c r="B696" s="11" t="s">
        <v>1312</v>
      </c>
      <c r="C696" s="19">
        <v>0</v>
      </c>
      <c r="D696" s="19">
        <v>-242.85204999999999</v>
      </c>
      <c r="E696" s="28">
        <v>0</v>
      </c>
    </row>
    <row r="697" spans="1:5" ht="22.5" hidden="1" x14ac:dyDescent="0.2">
      <c r="A697" s="13" t="s">
        <v>1646</v>
      </c>
      <c r="B697" s="11" t="s">
        <v>1691</v>
      </c>
      <c r="C697" s="19">
        <v>0</v>
      </c>
      <c r="D697" s="19">
        <v>-6.9819999999999993E-2</v>
      </c>
      <c r="E697" s="28">
        <v>0</v>
      </c>
    </row>
    <row r="698" spans="1:5" ht="33.75" hidden="1" x14ac:dyDescent="0.2">
      <c r="A698" s="13" t="s">
        <v>651</v>
      </c>
      <c r="B698" s="11" t="s">
        <v>1313</v>
      </c>
      <c r="C698" s="19">
        <v>0</v>
      </c>
      <c r="D698" s="19">
        <v>-114.90291999999999</v>
      </c>
      <c r="E698" s="28">
        <v>0</v>
      </c>
    </row>
    <row r="699" spans="1:5" ht="45" hidden="1" x14ac:dyDescent="0.2">
      <c r="A699" s="13" t="s">
        <v>652</v>
      </c>
      <c r="B699" s="11" t="s">
        <v>1314</v>
      </c>
      <c r="C699" s="19">
        <v>0</v>
      </c>
      <c r="D699" s="19">
        <v>-701.13430000000005</v>
      </c>
      <c r="E699" s="28">
        <v>0</v>
      </c>
    </row>
    <row r="700" spans="1:5" ht="33.75" hidden="1" x14ac:dyDescent="0.2">
      <c r="A700" s="13" t="s">
        <v>653</v>
      </c>
      <c r="B700" s="11" t="s">
        <v>1315</v>
      </c>
      <c r="C700" s="19">
        <v>0</v>
      </c>
      <c r="D700" s="19">
        <v>-0.54498999999999997</v>
      </c>
      <c r="E700" s="28">
        <v>0</v>
      </c>
    </row>
    <row r="701" spans="1:5" ht="22.5" hidden="1" x14ac:dyDescent="0.2">
      <c r="A701" s="13" t="s">
        <v>654</v>
      </c>
      <c r="B701" s="11" t="s">
        <v>1316</v>
      </c>
      <c r="C701" s="19">
        <v>0</v>
      </c>
      <c r="D701" s="19">
        <v>-179.64570999999998</v>
      </c>
      <c r="E701" s="28">
        <v>0</v>
      </c>
    </row>
    <row r="702" spans="1:5" ht="33.75" hidden="1" x14ac:dyDescent="0.2">
      <c r="A702" s="13" t="s">
        <v>1647</v>
      </c>
      <c r="B702" s="11" t="s">
        <v>1692</v>
      </c>
      <c r="C702" s="19">
        <v>0</v>
      </c>
      <c r="D702" s="19">
        <v>-0.63687000000000005</v>
      </c>
      <c r="E702" s="28">
        <v>0</v>
      </c>
    </row>
    <row r="703" spans="1:5" ht="33.75" hidden="1" x14ac:dyDescent="0.2">
      <c r="A703" s="13" t="s">
        <v>655</v>
      </c>
      <c r="B703" s="11" t="s">
        <v>1317</v>
      </c>
      <c r="C703" s="19">
        <v>0</v>
      </c>
      <c r="D703" s="19">
        <v>-47.246290000000002</v>
      </c>
      <c r="E703" s="28">
        <v>0</v>
      </c>
    </row>
    <row r="704" spans="1:5" ht="45" hidden="1" x14ac:dyDescent="0.2">
      <c r="A704" s="13" t="s">
        <v>656</v>
      </c>
      <c r="B704" s="11" t="s">
        <v>1318</v>
      </c>
      <c r="C704" s="19">
        <v>0</v>
      </c>
      <c r="D704" s="19">
        <v>-314.00900000000001</v>
      </c>
      <c r="E704" s="28">
        <v>0</v>
      </c>
    </row>
    <row r="705" spans="1:5" ht="67.5" hidden="1" x14ac:dyDescent="0.2">
      <c r="A705" s="13" t="s">
        <v>657</v>
      </c>
      <c r="B705" s="36" t="s">
        <v>1319</v>
      </c>
      <c r="C705" s="19">
        <v>0</v>
      </c>
      <c r="D705" s="19">
        <v>-2573.23173</v>
      </c>
      <c r="E705" s="28">
        <v>0</v>
      </c>
    </row>
    <row r="706" spans="1:5" ht="33.75" hidden="1" x14ac:dyDescent="0.2">
      <c r="A706" s="13" t="s">
        <v>658</v>
      </c>
      <c r="B706" s="11" t="s">
        <v>1320</v>
      </c>
      <c r="C706" s="19">
        <v>0</v>
      </c>
      <c r="D706" s="19">
        <v>-2.78172</v>
      </c>
      <c r="E706" s="28">
        <v>0</v>
      </c>
    </row>
    <row r="707" spans="1:5" ht="45" hidden="1" x14ac:dyDescent="0.2">
      <c r="A707" s="13" t="s">
        <v>659</v>
      </c>
      <c r="B707" s="11" t="s">
        <v>1321</v>
      </c>
      <c r="C707" s="19">
        <v>0</v>
      </c>
      <c r="D707" s="19">
        <v>-973.69474000000002</v>
      </c>
      <c r="E707" s="28">
        <v>0</v>
      </c>
    </row>
    <row r="708" spans="1:5" ht="78.75" hidden="1" x14ac:dyDescent="0.2">
      <c r="A708" s="13" t="s">
        <v>660</v>
      </c>
      <c r="B708" s="11" t="s">
        <v>1322</v>
      </c>
      <c r="C708" s="19">
        <v>0</v>
      </c>
      <c r="D708" s="19">
        <v>-177.37280999999999</v>
      </c>
      <c r="E708" s="28">
        <v>0</v>
      </c>
    </row>
    <row r="709" spans="1:5" ht="22.5" hidden="1" x14ac:dyDescent="0.2">
      <c r="A709" s="13" t="s">
        <v>1648</v>
      </c>
      <c r="B709" s="11" t="s">
        <v>1693</v>
      </c>
      <c r="C709" s="19">
        <v>0</v>
      </c>
      <c r="D709" s="19">
        <v>-235.33188000000001</v>
      </c>
      <c r="E709" s="28">
        <v>0</v>
      </c>
    </row>
    <row r="710" spans="1:5" ht="45" hidden="1" x14ac:dyDescent="0.2">
      <c r="A710" s="13" t="s">
        <v>661</v>
      </c>
      <c r="B710" s="36" t="s">
        <v>1323</v>
      </c>
      <c r="C710" s="19">
        <v>0</v>
      </c>
      <c r="D710" s="19">
        <v>-571.75381000000004</v>
      </c>
      <c r="E710" s="28">
        <v>0</v>
      </c>
    </row>
    <row r="711" spans="1:5" ht="78.75" hidden="1" x14ac:dyDescent="0.2">
      <c r="A711" s="13" t="s">
        <v>662</v>
      </c>
      <c r="B711" s="11" t="s">
        <v>1324</v>
      </c>
      <c r="C711" s="19">
        <v>0</v>
      </c>
      <c r="D711" s="19">
        <v>-19066.510409999999</v>
      </c>
      <c r="E711" s="28">
        <v>0</v>
      </c>
    </row>
    <row r="712" spans="1:5" ht="67.5" hidden="1" x14ac:dyDescent="0.2">
      <c r="A712" s="13" t="s">
        <v>663</v>
      </c>
      <c r="B712" s="11" t="s">
        <v>1325</v>
      </c>
      <c r="C712" s="19">
        <v>0</v>
      </c>
      <c r="D712" s="19">
        <v>-6103.9763600000006</v>
      </c>
      <c r="E712" s="28">
        <v>0</v>
      </c>
    </row>
    <row r="713" spans="1:5" ht="101.25" hidden="1" x14ac:dyDescent="0.2">
      <c r="A713" s="13" t="s">
        <v>664</v>
      </c>
      <c r="B713" s="11" t="s">
        <v>1326</v>
      </c>
      <c r="C713" s="19">
        <v>0</v>
      </c>
      <c r="D713" s="19">
        <v>-538.62476000000004</v>
      </c>
      <c r="E713" s="28">
        <v>0</v>
      </c>
    </row>
    <row r="714" spans="1:5" ht="33.75" hidden="1" x14ac:dyDescent="0.2">
      <c r="A714" s="13" t="s">
        <v>1649</v>
      </c>
      <c r="B714" s="36" t="s">
        <v>1694</v>
      </c>
      <c r="C714" s="19">
        <v>0</v>
      </c>
      <c r="D714" s="19">
        <v>-24</v>
      </c>
      <c r="E714" s="28">
        <v>0</v>
      </c>
    </row>
    <row r="715" spans="1:5" ht="33.75" hidden="1" x14ac:dyDescent="0.2">
      <c r="A715" s="13" t="s">
        <v>1650</v>
      </c>
      <c r="B715" s="11" t="s">
        <v>1695</v>
      </c>
      <c r="C715" s="19">
        <v>-2527.6392400000004</v>
      </c>
      <c r="D715" s="19">
        <v>0</v>
      </c>
      <c r="E715" s="28">
        <f t="shared" ref="E715:E826" si="13">D715/C715*100</f>
        <v>0</v>
      </c>
    </row>
    <row r="716" spans="1:5" x14ac:dyDescent="0.2">
      <c r="A716" s="27" t="s">
        <v>1328</v>
      </c>
      <c r="B716" s="15" t="s">
        <v>1327</v>
      </c>
      <c r="C716" s="21">
        <v>101012476.66058001</v>
      </c>
      <c r="D716" s="21">
        <v>9172863.4552800003</v>
      </c>
      <c r="E716" s="20">
        <f t="shared" si="13"/>
        <v>9.0809212470875877</v>
      </c>
    </row>
    <row r="717" spans="1:5" x14ac:dyDescent="0.2">
      <c r="A717" s="27" t="s">
        <v>1329</v>
      </c>
      <c r="B717" s="15" t="s">
        <v>1407</v>
      </c>
      <c r="C717" s="21">
        <v>9062679.3697099984</v>
      </c>
      <c r="D717" s="21">
        <v>639345.80659000005</v>
      </c>
      <c r="E717" s="20">
        <f t="shared" si="13"/>
        <v>7.0547106491141234</v>
      </c>
    </row>
    <row r="718" spans="1:5" ht="22.5" x14ac:dyDescent="0.2">
      <c r="A718" s="13" t="s">
        <v>1330</v>
      </c>
      <c r="B718" s="36" t="s">
        <v>1408</v>
      </c>
      <c r="C718" s="19">
        <v>198168.66615999999</v>
      </c>
      <c r="D718" s="19">
        <v>20509.822110000001</v>
      </c>
      <c r="E718" s="28">
        <f t="shared" si="13"/>
        <v>10.349679647861439</v>
      </c>
    </row>
    <row r="719" spans="1:5" ht="33.75" x14ac:dyDescent="0.2">
      <c r="A719" s="13" t="s">
        <v>1331</v>
      </c>
      <c r="B719" s="36" t="s">
        <v>1409</v>
      </c>
      <c r="C719" s="19">
        <v>315812.79833999998</v>
      </c>
      <c r="D719" s="19">
        <v>33627.928329999995</v>
      </c>
      <c r="E719" s="28">
        <f t="shared" si="13"/>
        <v>10.648057490626647</v>
      </c>
    </row>
    <row r="720" spans="1:5" ht="33.75" x14ac:dyDescent="0.2">
      <c r="A720" s="13" t="s">
        <v>1332</v>
      </c>
      <c r="B720" s="11" t="s">
        <v>1410</v>
      </c>
      <c r="C720" s="19">
        <v>2164532.5731599997</v>
      </c>
      <c r="D720" s="19">
        <v>215480.96969999999</v>
      </c>
      <c r="E720" s="28">
        <f t="shared" si="13"/>
        <v>9.9550809431996434</v>
      </c>
    </row>
    <row r="721" spans="1:5" x14ac:dyDescent="0.2">
      <c r="A721" s="13" t="s">
        <v>1333</v>
      </c>
      <c r="B721" s="11" t="s">
        <v>1411</v>
      </c>
      <c r="C721" s="19">
        <v>287419.40000000002</v>
      </c>
      <c r="D721" s="19">
        <v>33843.90567</v>
      </c>
      <c r="E721" s="28">
        <f t="shared" si="13"/>
        <v>11.775094398638366</v>
      </c>
    </row>
    <row r="722" spans="1:5" ht="22.5" x14ac:dyDescent="0.2">
      <c r="A722" s="13" t="s">
        <v>1334</v>
      </c>
      <c r="B722" s="11" t="s">
        <v>1412</v>
      </c>
      <c r="C722" s="19">
        <v>793649.84844000009</v>
      </c>
      <c r="D722" s="19">
        <v>93778.066989999992</v>
      </c>
      <c r="E722" s="28">
        <f t="shared" si="13"/>
        <v>11.816050513249687</v>
      </c>
    </row>
    <row r="723" spans="1:5" x14ac:dyDescent="0.2">
      <c r="A723" s="13" t="s">
        <v>1335</v>
      </c>
      <c r="B723" s="36" t="s">
        <v>1413</v>
      </c>
      <c r="C723" s="19">
        <v>300051.58</v>
      </c>
      <c r="D723" s="19">
        <v>10015.5646</v>
      </c>
      <c r="E723" s="28">
        <f t="shared" si="13"/>
        <v>3.3379476288710088</v>
      </c>
    </row>
    <row r="724" spans="1:5" x14ac:dyDescent="0.2">
      <c r="A724" s="13" t="s">
        <v>1336</v>
      </c>
      <c r="B724" s="11" t="s">
        <v>1414</v>
      </c>
      <c r="C724" s="19">
        <v>644</v>
      </c>
      <c r="D724" s="19">
        <v>88.58</v>
      </c>
      <c r="E724" s="28">
        <f t="shared" si="13"/>
        <v>13.754658385093169</v>
      </c>
    </row>
    <row r="725" spans="1:5" x14ac:dyDescent="0.2">
      <c r="A725" s="13" t="s">
        <v>1337</v>
      </c>
      <c r="B725" s="36" t="s">
        <v>1415</v>
      </c>
      <c r="C725" s="19">
        <v>771395.18903999997</v>
      </c>
      <c r="D725" s="19">
        <v>0</v>
      </c>
      <c r="E725" s="28">
        <f t="shared" si="13"/>
        <v>0</v>
      </c>
    </row>
    <row r="726" spans="1:5" x14ac:dyDescent="0.2">
      <c r="A726" s="13" t="s">
        <v>1338</v>
      </c>
      <c r="B726" s="11" t="s">
        <v>1416</v>
      </c>
      <c r="C726" s="19">
        <v>4231005.3145700004</v>
      </c>
      <c r="D726" s="19">
        <v>232000.96919</v>
      </c>
      <c r="E726" s="28">
        <f t="shared" si="13"/>
        <v>5.4833532917360186</v>
      </c>
    </row>
    <row r="727" spans="1:5" x14ac:dyDescent="0.2">
      <c r="A727" s="27" t="s">
        <v>1339</v>
      </c>
      <c r="B727" s="37" t="s">
        <v>1417</v>
      </c>
      <c r="C727" s="21">
        <v>30049.9</v>
      </c>
      <c r="D727" s="21">
        <v>1734.3491899999999</v>
      </c>
      <c r="E727" s="20">
        <f t="shared" si="13"/>
        <v>5.7715639319931178</v>
      </c>
    </row>
    <row r="728" spans="1:5" x14ac:dyDescent="0.2">
      <c r="A728" s="13" t="s">
        <v>1340</v>
      </c>
      <c r="B728" s="11" t="s">
        <v>1418</v>
      </c>
      <c r="C728" s="19">
        <v>30049.9</v>
      </c>
      <c r="D728" s="19">
        <v>1734.3491899999999</v>
      </c>
      <c r="E728" s="28">
        <f t="shared" si="13"/>
        <v>5.7715639319931178</v>
      </c>
    </row>
    <row r="729" spans="1:5" ht="21.75" x14ac:dyDescent="0.2">
      <c r="A729" s="27" t="s">
        <v>1341</v>
      </c>
      <c r="B729" s="37" t="s">
        <v>1419</v>
      </c>
      <c r="C729" s="21">
        <v>991239.86353999993</v>
      </c>
      <c r="D729" s="21">
        <v>108160.77409000001</v>
      </c>
      <c r="E729" s="20">
        <f t="shared" si="13"/>
        <v>10.911665084142911</v>
      </c>
    </row>
    <row r="730" spans="1:5" x14ac:dyDescent="0.2">
      <c r="A730" s="13" t="s">
        <v>1342</v>
      </c>
      <c r="B730" s="36" t="s">
        <v>1420</v>
      </c>
      <c r="C730" s="19">
        <v>59677.37</v>
      </c>
      <c r="D730" s="19">
        <v>2462.7776100000001</v>
      </c>
      <c r="E730" s="28">
        <f t="shared" si="13"/>
        <v>4.1268199486673085</v>
      </c>
    </row>
    <row r="731" spans="1:5" x14ac:dyDescent="0.2">
      <c r="A731" s="13" t="s">
        <v>1343</v>
      </c>
      <c r="B731" s="11" t="s">
        <v>1421</v>
      </c>
      <c r="C731" s="19">
        <v>58193.939720000002</v>
      </c>
      <c r="D731" s="19">
        <v>3864.7087900000001</v>
      </c>
      <c r="E731" s="28">
        <f t="shared" si="13"/>
        <v>6.6410846362955276</v>
      </c>
    </row>
    <row r="732" spans="1:5" ht="22.5" x14ac:dyDescent="0.2">
      <c r="A732" s="13" t="s">
        <v>1344</v>
      </c>
      <c r="B732" s="11" t="s">
        <v>1422</v>
      </c>
      <c r="C732" s="19">
        <v>759044.21882000007</v>
      </c>
      <c r="D732" s="19">
        <v>93503.733389999994</v>
      </c>
      <c r="E732" s="28">
        <f t="shared" si="13"/>
        <v>12.318614788392649</v>
      </c>
    </row>
    <row r="733" spans="1:5" x14ac:dyDescent="0.2">
      <c r="A733" s="13" t="s">
        <v>1345</v>
      </c>
      <c r="B733" s="36" t="s">
        <v>1423</v>
      </c>
      <c r="C733" s="19">
        <v>6600</v>
      </c>
      <c r="D733" s="19">
        <v>444.22</v>
      </c>
      <c r="E733" s="28">
        <f t="shared" si="13"/>
        <v>6.7306060606060605</v>
      </c>
    </row>
    <row r="734" spans="1:5" ht="22.5" x14ac:dyDescent="0.2">
      <c r="A734" s="13" t="s">
        <v>1346</v>
      </c>
      <c r="B734" s="11" t="s">
        <v>1424</v>
      </c>
      <c r="C734" s="19">
        <v>107724.33500000001</v>
      </c>
      <c r="D734" s="19">
        <v>7885.3342999999995</v>
      </c>
      <c r="E734" s="28">
        <f t="shared" si="13"/>
        <v>7.3199192178814556</v>
      </c>
    </row>
    <row r="735" spans="1:5" x14ac:dyDescent="0.2">
      <c r="A735" s="27" t="s">
        <v>1347</v>
      </c>
      <c r="B735" s="37" t="s">
        <v>1425</v>
      </c>
      <c r="C735" s="21">
        <v>22758140.550480001</v>
      </c>
      <c r="D735" s="21">
        <v>1335742.4927000001</v>
      </c>
      <c r="E735" s="20">
        <f t="shared" si="13"/>
        <v>5.8692953835010364</v>
      </c>
    </row>
    <row r="736" spans="1:5" x14ac:dyDescent="0.2">
      <c r="A736" s="13" t="s">
        <v>1348</v>
      </c>
      <c r="B736" s="11" t="s">
        <v>1426</v>
      </c>
      <c r="C736" s="19">
        <v>350024.10144</v>
      </c>
      <c r="D736" s="19">
        <v>23487.244409999999</v>
      </c>
      <c r="E736" s="28">
        <f t="shared" ref="E736:E750" si="14">D736/C736*100</f>
        <v>6.7101791886254176</v>
      </c>
    </row>
    <row r="737" spans="1:5" x14ac:dyDescent="0.2">
      <c r="A737" s="13" t="s">
        <v>1349</v>
      </c>
      <c r="B737" s="11" t="s">
        <v>1427</v>
      </c>
      <c r="C737" s="19">
        <v>1670291.2</v>
      </c>
      <c r="D737" s="19">
        <v>67420.550159999999</v>
      </c>
      <c r="E737" s="28">
        <f t="shared" si="14"/>
        <v>4.0364548505075044</v>
      </c>
    </row>
    <row r="738" spans="1:5" x14ac:dyDescent="0.2">
      <c r="A738" s="13" t="s">
        <v>1350</v>
      </c>
      <c r="B738" s="36" t="s">
        <v>1428</v>
      </c>
      <c r="C738" s="19">
        <v>37607.474419999999</v>
      </c>
      <c r="D738" s="19">
        <v>0</v>
      </c>
      <c r="E738" s="28">
        <f t="shared" si="14"/>
        <v>0</v>
      </c>
    </row>
    <row r="739" spans="1:5" x14ac:dyDescent="0.2">
      <c r="A739" s="13" t="s">
        <v>1351</v>
      </c>
      <c r="B739" s="36" t="s">
        <v>1429</v>
      </c>
      <c r="C739" s="19">
        <v>442523.5</v>
      </c>
      <c r="D739" s="19">
        <v>42612.084029999998</v>
      </c>
      <c r="E739" s="28">
        <f t="shared" si="14"/>
        <v>9.6293381097275059</v>
      </c>
    </row>
    <row r="740" spans="1:5" x14ac:dyDescent="0.2">
      <c r="A740" s="13" t="s">
        <v>1352</v>
      </c>
      <c r="B740" s="11" t="s">
        <v>1430</v>
      </c>
      <c r="C740" s="19">
        <v>4135534.3166300002</v>
      </c>
      <c r="D740" s="19">
        <v>367533.93687999999</v>
      </c>
      <c r="E740" s="28">
        <f t="shared" si="14"/>
        <v>8.8872176783071453</v>
      </c>
    </row>
    <row r="741" spans="1:5" x14ac:dyDescent="0.2">
      <c r="A741" s="13" t="s">
        <v>1353</v>
      </c>
      <c r="B741" s="11" t="s">
        <v>1431</v>
      </c>
      <c r="C741" s="19">
        <v>13941766.23669</v>
      </c>
      <c r="D741" s="19">
        <v>792652.91436000005</v>
      </c>
      <c r="E741" s="28">
        <f t="shared" si="14"/>
        <v>5.6854554932502488</v>
      </c>
    </row>
    <row r="742" spans="1:5" x14ac:dyDescent="0.2">
      <c r="A742" s="13" t="s">
        <v>1354</v>
      </c>
      <c r="B742" s="11" t="s">
        <v>1432</v>
      </c>
      <c r="C742" s="19">
        <v>187047.6</v>
      </c>
      <c r="D742" s="19">
        <v>7503.1278700000003</v>
      </c>
      <c r="E742" s="28">
        <f t="shared" si="14"/>
        <v>4.0113467748316474</v>
      </c>
    </row>
    <row r="743" spans="1:5" x14ac:dyDescent="0.2">
      <c r="A743" s="13" t="s">
        <v>1355</v>
      </c>
      <c r="B743" s="36" t="s">
        <v>1433</v>
      </c>
      <c r="C743" s="19">
        <v>1993346.1213</v>
      </c>
      <c r="D743" s="19">
        <v>34532.634989999999</v>
      </c>
      <c r="E743" s="28">
        <f t="shared" si="14"/>
        <v>1.7323953236720806</v>
      </c>
    </row>
    <row r="744" spans="1:5" x14ac:dyDescent="0.2">
      <c r="A744" s="27" t="s">
        <v>1356</v>
      </c>
      <c r="B744" s="15" t="s">
        <v>1434</v>
      </c>
      <c r="C744" s="21">
        <v>5716449.1275300002</v>
      </c>
      <c r="D744" s="21">
        <v>250093.98733999999</v>
      </c>
      <c r="E744" s="20">
        <f t="shared" si="14"/>
        <v>4.3749884195691635</v>
      </c>
    </row>
    <row r="745" spans="1:5" x14ac:dyDescent="0.2">
      <c r="A745" s="13" t="s">
        <v>1357</v>
      </c>
      <c r="B745" s="36" t="s">
        <v>1435</v>
      </c>
      <c r="C745" s="19">
        <v>631603.49812</v>
      </c>
      <c r="D745" s="19">
        <v>4824.6651199999997</v>
      </c>
      <c r="E745" s="28">
        <f t="shared" si="14"/>
        <v>0.76387561727584807</v>
      </c>
    </row>
    <row r="746" spans="1:5" x14ac:dyDescent="0.2">
      <c r="A746" s="13" t="s">
        <v>1358</v>
      </c>
      <c r="B746" s="11" t="s">
        <v>1436</v>
      </c>
      <c r="C746" s="19">
        <v>2750644.0468200003</v>
      </c>
      <c r="D746" s="19">
        <v>102182.38356</v>
      </c>
      <c r="E746" s="28">
        <f t="shared" si="14"/>
        <v>3.7148530242628928</v>
      </c>
    </row>
    <row r="747" spans="1:5" x14ac:dyDescent="0.2">
      <c r="A747" s="13" t="s">
        <v>1359</v>
      </c>
      <c r="B747" s="36" t="s">
        <v>1437</v>
      </c>
      <c r="C747" s="19">
        <v>1882038.7320699999</v>
      </c>
      <c r="D747" s="19">
        <v>96255.252730000007</v>
      </c>
      <c r="E747" s="28">
        <f t="shared" si="14"/>
        <v>5.1144140176186301</v>
      </c>
    </row>
    <row r="748" spans="1:5" x14ac:dyDescent="0.2">
      <c r="A748" s="13" t="s">
        <v>1360</v>
      </c>
      <c r="B748" s="11" t="s">
        <v>1438</v>
      </c>
      <c r="C748" s="19">
        <v>452162.85051999998</v>
      </c>
      <c r="D748" s="19">
        <v>46831.68593</v>
      </c>
      <c r="E748" s="28">
        <f t="shared" si="14"/>
        <v>10.357260857706962</v>
      </c>
    </row>
    <row r="749" spans="1:5" x14ac:dyDescent="0.2">
      <c r="A749" s="27" t="s">
        <v>1361</v>
      </c>
      <c r="B749" s="37" t="s">
        <v>1439</v>
      </c>
      <c r="C749" s="21">
        <v>1203558.6560799999</v>
      </c>
      <c r="D749" s="21">
        <v>10057.501920000001</v>
      </c>
      <c r="E749" s="20">
        <f t="shared" si="14"/>
        <v>0.83564700974004569</v>
      </c>
    </row>
    <row r="750" spans="1:5" x14ac:dyDescent="0.2">
      <c r="A750" s="13" t="s">
        <v>1362</v>
      </c>
      <c r="B750" s="36" t="s">
        <v>1440</v>
      </c>
      <c r="C750" s="19">
        <v>2879.3</v>
      </c>
      <c r="D750" s="19">
        <v>83.110230000000001</v>
      </c>
      <c r="E750" s="28">
        <f t="shared" si="14"/>
        <v>2.8864734484075991</v>
      </c>
    </row>
    <row r="751" spans="1:5" x14ac:dyDescent="0.2">
      <c r="A751" s="13" t="s">
        <v>1363</v>
      </c>
      <c r="B751" s="11" t="s">
        <v>1441</v>
      </c>
      <c r="C751" s="19">
        <v>32366.400000000001</v>
      </c>
      <c r="D751" s="19">
        <v>2560.5325600000001</v>
      </c>
      <c r="E751" s="28">
        <f t="shared" si="13"/>
        <v>7.9110823570122095</v>
      </c>
    </row>
    <row r="752" spans="1:5" x14ac:dyDescent="0.2">
      <c r="A752" s="13" t="s">
        <v>1364</v>
      </c>
      <c r="B752" s="36" t="s">
        <v>1442</v>
      </c>
      <c r="C752" s="19">
        <v>1168312.9560799999</v>
      </c>
      <c r="D752" s="19">
        <v>7413.8591299999998</v>
      </c>
      <c r="E752" s="28">
        <f t="shared" si="13"/>
        <v>0.63457818313300784</v>
      </c>
    </row>
    <row r="753" spans="1:5" x14ac:dyDescent="0.2">
      <c r="A753" s="27" t="s">
        <v>1365</v>
      </c>
      <c r="B753" s="15" t="s">
        <v>1443</v>
      </c>
      <c r="C753" s="21">
        <v>23878780.041919999</v>
      </c>
      <c r="D753" s="21">
        <v>2437591.6518099997</v>
      </c>
      <c r="E753" s="20">
        <f t="shared" si="13"/>
        <v>10.208191739823919</v>
      </c>
    </row>
    <row r="754" spans="1:5" x14ac:dyDescent="0.2">
      <c r="A754" s="13" t="s">
        <v>1366</v>
      </c>
      <c r="B754" s="11" t="s">
        <v>1444</v>
      </c>
      <c r="C754" s="19">
        <v>6075672.3987299995</v>
      </c>
      <c r="D754" s="19">
        <v>643216.36725999997</v>
      </c>
      <c r="E754" s="28">
        <f t="shared" si="13"/>
        <v>10.586751968299867</v>
      </c>
    </row>
    <row r="755" spans="1:5" x14ac:dyDescent="0.2">
      <c r="A755" s="13" t="s">
        <v>1367</v>
      </c>
      <c r="B755" s="36" t="s">
        <v>1445</v>
      </c>
      <c r="C755" s="19">
        <v>13023119.52671</v>
      </c>
      <c r="D755" s="19">
        <v>1218487.5046400002</v>
      </c>
      <c r="E755" s="28">
        <f t="shared" si="13"/>
        <v>9.356341252500382</v>
      </c>
    </row>
    <row r="756" spans="1:5" x14ac:dyDescent="0.2">
      <c r="A756" s="13" t="s">
        <v>1368</v>
      </c>
      <c r="B756" s="11" t="s">
        <v>1446</v>
      </c>
      <c r="C756" s="19">
        <v>1524344.4286</v>
      </c>
      <c r="D756" s="19">
        <v>152611.75753999999</v>
      </c>
      <c r="E756" s="28">
        <f t="shared" si="13"/>
        <v>10.011632192611669</v>
      </c>
    </row>
    <row r="757" spans="1:5" x14ac:dyDescent="0.2">
      <c r="A757" s="13" t="s">
        <v>1369</v>
      </c>
      <c r="B757" s="36" t="s">
        <v>1447</v>
      </c>
      <c r="C757" s="19">
        <v>1781658</v>
      </c>
      <c r="D757" s="19">
        <v>316013.13269</v>
      </c>
      <c r="E757" s="28">
        <f t="shared" si="13"/>
        <v>17.737025438664435</v>
      </c>
    </row>
    <row r="758" spans="1:5" x14ac:dyDescent="0.2">
      <c r="A758" s="13" t="s">
        <v>1370</v>
      </c>
      <c r="B758" s="11" t="s">
        <v>1448</v>
      </c>
      <c r="C758" s="19">
        <v>96395.66</v>
      </c>
      <c r="D758" s="19">
        <v>11505.216</v>
      </c>
      <c r="E758" s="28">
        <f t="shared" si="13"/>
        <v>11.935408710309158</v>
      </c>
    </row>
    <row r="759" spans="1:5" x14ac:dyDescent="0.2">
      <c r="A759" s="13" t="s">
        <v>1371</v>
      </c>
      <c r="B759" s="36" t="s">
        <v>1449</v>
      </c>
      <c r="C759" s="19">
        <v>349702.60702999996</v>
      </c>
      <c r="D759" s="19">
        <v>17377.315500000001</v>
      </c>
      <c r="E759" s="28">
        <f t="shared" si="13"/>
        <v>4.9691695602684636</v>
      </c>
    </row>
    <row r="760" spans="1:5" x14ac:dyDescent="0.2">
      <c r="A760" s="13" t="s">
        <v>1372</v>
      </c>
      <c r="B760" s="11" t="s">
        <v>1450</v>
      </c>
      <c r="C760" s="19">
        <v>1027887.42085</v>
      </c>
      <c r="D760" s="19">
        <v>78380.35818000001</v>
      </c>
      <c r="E760" s="28">
        <f t="shared" si="13"/>
        <v>7.6253835381295207</v>
      </c>
    </row>
    <row r="761" spans="1:5" x14ac:dyDescent="0.2">
      <c r="A761" s="27" t="s">
        <v>1373</v>
      </c>
      <c r="B761" s="15" t="s">
        <v>1451</v>
      </c>
      <c r="C761" s="21">
        <v>3755140.0225</v>
      </c>
      <c r="D761" s="21">
        <v>386865.22899999999</v>
      </c>
      <c r="E761" s="20">
        <f t="shared" si="13"/>
        <v>10.3022850461497</v>
      </c>
    </row>
    <row r="762" spans="1:5" x14ac:dyDescent="0.2">
      <c r="A762" s="13" t="s">
        <v>1374</v>
      </c>
      <c r="B762" s="36" t="s">
        <v>1452</v>
      </c>
      <c r="C762" s="19">
        <v>3501884.3464099998</v>
      </c>
      <c r="D762" s="19">
        <v>362495.01819999999</v>
      </c>
      <c r="E762" s="28">
        <f t="shared" si="13"/>
        <v>10.351427469945325</v>
      </c>
    </row>
    <row r="763" spans="1:5" x14ac:dyDescent="0.2">
      <c r="A763" s="13" t="s">
        <v>1375</v>
      </c>
      <c r="B763" s="11" t="s">
        <v>1453</v>
      </c>
      <c r="C763" s="19">
        <v>12671.9</v>
      </c>
      <c r="D763" s="19">
        <v>1400</v>
      </c>
      <c r="E763" s="28">
        <f t="shared" si="13"/>
        <v>11.048066982851822</v>
      </c>
    </row>
    <row r="764" spans="1:5" x14ac:dyDescent="0.2">
      <c r="A764" s="13" t="s">
        <v>1376</v>
      </c>
      <c r="B764" s="36" t="s">
        <v>1454</v>
      </c>
      <c r="C764" s="19">
        <v>240583.77609</v>
      </c>
      <c r="D764" s="19">
        <v>22970.210800000001</v>
      </c>
      <c r="E764" s="28">
        <f t="shared" si="13"/>
        <v>9.5476973440665738</v>
      </c>
    </row>
    <row r="765" spans="1:5" x14ac:dyDescent="0.2">
      <c r="A765" s="27" t="s">
        <v>1377</v>
      </c>
      <c r="B765" s="15" t="s">
        <v>1455</v>
      </c>
      <c r="C765" s="21">
        <v>10202616.812000001</v>
      </c>
      <c r="D765" s="21">
        <v>712820.78842</v>
      </c>
      <c r="E765" s="20">
        <f t="shared" ref="E765:E812" si="15">D765/C765*100</f>
        <v>6.9866466765820547</v>
      </c>
    </row>
    <row r="766" spans="1:5" x14ac:dyDescent="0.2">
      <c r="A766" s="13" t="s">
        <v>1378</v>
      </c>
      <c r="B766" s="11" t="s">
        <v>1456</v>
      </c>
      <c r="C766" s="19">
        <v>4250695.2</v>
      </c>
      <c r="D766" s="19">
        <v>205431.29477000001</v>
      </c>
      <c r="E766" s="28">
        <f t="shared" si="15"/>
        <v>4.8328869774054848</v>
      </c>
    </row>
    <row r="767" spans="1:5" x14ac:dyDescent="0.2">
      <c r="A767" s="13" t="s">
        <v>1379</v>
      </c>
      <c r="B767" s="36" t="s">
        <v>1457</v>
      </c>
      <c r="C767" s="19">
        <v>3191504.5</v>
      </c>
      <c r="D767" s="19">
        <v>323139.28632999997</v>
      </c>
      <c r="E767" s="28">
        <f t="shared" si="15"/>
        <v>10.124982945504229</v>
      </c>
    </row>
    <row r="768" spans="1:5" x14ac:dyDescent="0.2">
      <c r="A768" s="13" t="s">
        <v>1380</v>
      </c>
      <c r="B768" s="36" t="s">
        <v>1458</v>
      </c>
      <c r="C768" s="19">
        <v>57855.4</v>
      </c>
      <c r="D768" s="19">
        <v>7741.8671699999995</v>
      </c>
      <c r="E768" s="28">
        <f t="shared" si="15"/>
        <v>13.381408079453255</v>
      </c>
    </row>
    <row r="769" spans="1:5" x14ac:dyDescent="0.2">
      <c r="A769" s="13" t="s">
        <v>1381</v>
      </c>
      <c r="B769" s="11" t="s">
        <v>1459</v>
      </c>
      <c r="C769" s="19">
        <v>420498.1</v>
      </c>
      <c r="D769" s="19">
        <v>36232.793020000005</v>
      </c>
      <c r="E769" s="28">
        <f t="shared" si="15"/>
        <v>8.6166365603078852</v>
      </c>
    </row>
    <row r="770" spans="1:5" x14ac:dyDescent="0.2">
      <c r="A770" s="13" t="s">
        <v>1382</v>
      </c>
      <c r="B770" s="11" t="s">
        <v>1460</v>
      </c>
      <c r="C770" s="19">
        <v>419077.7</v>
      </c>
      <c r="D770" s="19">
        <v>57448.021500000003</v>
      </c>
      <c r="E770" s="28">
        <f t="shared" si="15"/>
        <v>13.708202917979174</v>
      </c>
    </row>
    <row r="771" spans="1:5" ht="22.5" x14ac:dyDescent="0.2">
      <c r="A771" s="13" t="s">
        <v>1383</v>
      </c>
      <c r="B771" s="11" t="s">
        <v>1461</v>
      </c>
      <c r="C771" s="19">
        <v>143020.79999999999</v>
      </c>
      <c r="D771" s="19">
        <v>13431.78</v>
      </c>
      <c r="E771" s="28">
        <f t="shared" si="15"/>
        <v>9.3914871123640769</v>
      </c>
    </row>
    <row r="772" spans="1:5" x14ac:dyDescent="0.2">
      <c r="A772" s="13" t="s">
        <v>1384</v>
      </c>
      <c r="B772" s="36" t="s">
        <v>1462</v>
      </c>
      <c r="C772" s="19">
        <v>1719965.112</v>
      </c>
      <c r="D772" s="19">
        <v>69395.74562999999</v>
      </c>
      <c r="E772" s="28">
        <f t="shared" si="15"/>
        <v>4.0347182129354726</v>
      </c>
    </row>
    <row r="773" spans="1:5" x14ac:dyDescent="0.2">
      <c r="A773" s="27" t="s">
        <v>1385</v>
      </c>
      <c r="B773" s="15" t="s">
        <v>1463</v>
      </c>
      <c r="C773" s="21">
        <v>20046744.092879999</v>
      </c>
      <c r="D773" s="21">
        <v>3063985.5533699999</v>
      </c>
      <c r="E773" s="20">
        <f t="shared" si="15"/>
        <v>15.284205450890328</v>
      </c>
    </row>
    <row r="774" spans="1:5" x14ac:dyDescent="0.2">
      <c r="A774" s="13" t="s">
        <v>1386</v>
      </c>
      <c r="B774" s="36" t="s">
        <v>1464</v>
      </c>
      <c r="C774" s="19">
        <v>200417.05980000002</v>
      </c>
      <c r="D774" s="19">
        <v>26685.443890000002</v>
      </c>
      <c r="E774" s="28">
        <f t="shared" si="15"/>
        <v>13.314956279984305</v>
      </c>
    </row>
    <row r="775" spans="1:5" x14ac:dyDescent="0.2">
      <c r="A775" s="13" t="s">
        <v>1387</v>
      </c>
      <c r="B775" s="11" t="s">
        <v>1465</v>
      </c>
      <c r="C775" s="19">
        <v>2138741.2999999998</v>
      </c>
      <c r="D775" s="19">
        <v>346611.9</v>
      </c>
      <c r="E775" s="28">
        <f t="shared" si="15"/>
        <v>16.206349968553937</v>
      </c>
    </row>
    <row r="776" spans="1:5" x14ac:dyDescent="0.2">
      <c r="A776" s="13" t="s">
        <v>1388</v>
      </c>
      <c r="B776" s="36" t="s">
        <v>1466</v>
      </c>
      <c r="C776" s="19">
        <v>10842478.389799999</v>
      </c>
      <c r="D776" s="19">
        <v>1668638.4686700001</v>
      </c>
      <c r="E776" s="28">
        <f t="shared" si="15"/>
        <v>15.389825173548536</v>
      </c>
    </row>
    <row r="777" spans="1:5" x14ac:dyDescent="0.2">
      <c r="A777" s="13" t="s">
        <v>1389</v>
      </c>
      <c r="B777" s="11" t="s">
        <v>1467</v>
      </c>
      <c r="C777" s="19">
        <v>6478488.2432800001</v>
      </c>
      <c r="D777" s="19">
        <v>987399.55384000007</v>
      </c>
      <c r="E777" s="28">
        <f t="shared" si="15"/>
        <v>15.241203144332459</v>
      </c>
    </row>
    <row r="778" spans="1:5" x14ac:dyDescent="0.2">
      <c r="A778" s="13" t="s">
        <v>1390</v>
      </c>
      <c r="B778" s="36" t="s">
        <v>1468</v>
      </c>
      <c r="C778" s="19">
        <v>386619.1</v>
      </c>
      <c r="D778" s="19">
        <v>34650.186969999995</v>
      </c>
      <c r="E778" s="28">
        <f t="shared" si="15"/>
        <v>8.9623577753918511</v>
      </c>
    </row>
    <row r="779" spans="1:5" x14ac:dyDescent="0.2">
      <c r="A779" s="27" t="s">
        <v>1391</v>
      </c>
      <c r="B779" s="37" t="s">
        <v>1469</v>
      </c>
      <c r="C779" s="21">
        <v>1644939.2836099998</v>
      </c>
      <c r="D779" s="21">
        <v>164613.48166999998</v>
      </c>
      <c r="E779" s="20">
        <f t="shared" si="15"/>
        <v>10.007267946616098</v>
      </c>
    </row>
    <row r="780" spans="1:5" x14ac:dyDescent="0.2">
      <c r="A780" s="13" t="s">
        <v>1392</v>
      </c>
      <c r="B780" s="11" t="s">
        <v>1470</v>
      </c>
      <c r="C780" s="19">
        <v>45091.349399999999</v>
      </c>
      <c r="D780" s="19">
        <v>4349.1027999999997</v>
      </c>
      <c r="E780" s="28">
        <f t="shared" si="15"/>
        <v>9.6450934777303416</v>
      </c>
    </row>
    <row r="781" spans="1:5" x14ac:dyDescent="0.2">
      <c r="A781" s="13" t="s">
        <v>1393</v>
      </c>
      <c r="B781" s="11" t="s">
        <v>1471</v>
      </c>
      <c r="C781" s="19">
        <v>922292.03421000007</v>
      </c>
      <c r="D781" s="19">
        <v>70618.534280000007</v>
      </c>
      <c r="E781" s="28">
        <f t="shared" si="15"/>
        <v>7.6568518062165776</v>
      </c>
    </row>
    <row r="782" spans="1:5" x14ac:dyDescent="0.2">
      <c r="A782" s="13" t="s">
        <v>1394</v>
      </c>
      <c r="B782" s="36" t="s">
        <v>1472</v>
      </c>
      <c r="C782" s="19">
        <v>649386.1</v>
      </c>
      <c r="D782" s="19">
        <v>87203.86722</v>
      </c>
      <c r="E782" s="28">
        <f t="shared" si="15"/>
        <v>13.428662427483435</v>
      </c>
    </row>
    <row r="783" spans="1:5" x14ac:dyDescent="0.2">
      <c r="A783" s="13" t="s">
        <v>1395</v>
      </c>
      <c r="B783" s="11" t="s">
        <v>1473</v>
      </c>
      <c r="C783" s="19">
        <v>28169.8</v>
      </c>
      <c r="D783" s="19">
        <v>2441.9773700000001</v>
      </c>
      <c r="E783" s="28">
        <f t="shared" si="15"/>
        <v>8.6687778045992516</v>
      </c>
    </row>
    <row r="784" spans="1:5" x14ac:dyDescent="0.2">
      <c r="A784" s="27" t="s">
        <v>1396</v>
      </c>
      <c r="B784" s="37" t="s">
        <v>1474</v>
      </c>
      <c r="C784" s="21">
        <v>249852.28700000001</v>
      </c>
      <c r="D784" s="21">
        <v>19317.942469999998</v>
      </c>
      <c r="E784" s="20">
        <f t="shared" si="15"/>
        <v>7.7317453051770544</v>
      </c>
    </row>
    <row r="785" spans="1:5" x14ac:dyDescent="0.2">
      <c r="A785" s="13" t="s">
        <v>1397</v>
      </c>
      <c r="B785" s="11" t="s">
        <v>1475</v>
      </c>
      <c r="C785" s="19">
        <v>41984.659</v>
      </c>
      <c r="D785" s="19">
        <v>4224.0290199999999</v>
      </c>
      <c r="E785" s="28">
        <f t="shared" si="15"/>
        <v>10.060886811061154</v>
      </c>
    </row>
    <row r="786" spans="1:5" x14ac:dyDescent="0.2">
      <c r="A786" s="13" t="s">
        <v>1398</v>
      </c>
      <c r="B786" s="11" t="s">
        <v>1476</v>
      </c>
      <c r="C786" s="19">
        <v>23230.2</v>
      </c>
      <c r="D786" s="19">
        <v>2289.73</v>
      </c>
      <c r="E786" s="28">
        <f t="shared" si="15"/>
        <v>9.8566951640536882</v>
      </c>
    </row>
    <row r="787" spans="1:5" x14ac:dyDescent="0.2">
      <c r="A787" s="13" t="s">
        <v>1399</v>
      </c>
      <c r="B787" s="36" t="s">
        <v>1477</v>
      </c>
      <c r="C787" s="19">
        <v>184637.42800000001</v>
      </c>
      <c r="D787" s="19">
        <v>12804.183449999999</v>
      </c>
      <c r="E787" s="28">
        <f t="shared" si="15"/>
        <v>6.9347713454933944</v>
      </c>
    </row>
    <row r="788" spans="1:5" ht="21.75" x14ac:dyDescent="0.2">
      <c r="A788" s="27" t="s">
        <v>1400</v>
      </c>
      <c r="B788" s="37" t="s">
        <v>1478</v>
      </c>
      <c r="C788" s="21">
        <v>790778.35453000001</v>
      </c>
      <c r="D788" s="21">
        <v>41904.146710000001</v>
      </c>
      <c r="E788" s="20">
        <f t="shared" si="15"/>
        <v>5.2991013815629513</v>
      </c>
    </row>
    <row r="789" spans="1:5" x14ac:dyDescent="0.2">
      <c r="A789" s="13" t="s">
        <v>1401</v>
      </c>
      <c r="B789" s="11" t="s">
        <v>1479</v>
      </c>
      <c r="C789" s="19">
        <v>790778.35453000001</v>
      </c>
      <c r="D789" s="19">
        <v>41904.146710000001</v>
      </c>
      <c r="E789" s="28">
        <f t="shared" si="15"/>
        <v>5.2991013815629513</v>
      </c>
    </row>
    <row r="790" spans="1:5" ht="32.25" x14ac:dyDescent="0.2">
      <c r="A790" s="27" t="s">
        <v>1402</v>
      </c>
      <c r="B790" s="15" t="s">
        <v>1480</v>
      </c>
      <c r="C790" s="21">
        <v>681508.29879999999</v>
      </c>
      <c r="D790" s="21">
        <v>629.75</v>
      </c>
      <c r="E790" s="20">
        <f t="shared" si="15"/>
        <v>9.2405331102917446E-2</v>
      </c>
    </row>
    <row r="791" spans="1:5" ht="22.5" x14ac:dyDescent="0.2">
      <c r="A791" s="13" t="s">
        <v>1403</v>
      </c>
      <c r="B791" s="11" t="s">
        <v>1481</v>
      </c>
      <c r="C791" s="19">
        <v>0</v>
      </c>
      <c r="D791" s="19">
        <v>521.25</v>
      </c>
      <c r="E791" s="28">
        <v>0</v>
      </c>
    </row>
    <row r="792" spans="1:5" x14ac:dyDescent="0.2">
      <c r="A792" s="13" t="s">
        <v>1404</v>
      </c>
      <c r="B792" s="36" t="s">
        <v>1482</v>
      </c>
      <c r="C792" s="19">
        <v>518324.9</v>
      </c>
      <c r="D792" s="19">
        <v>0</v>
      </c>
      <c r="E792" s="28">
        <f t="shared" si="15"/>
        <v>0</v>
      </c>
    </row>
    <row r="793" spans="1:5" x14ac:dyDescent="0.2">
      <c r="A793" s="13" t="s">
        <v>1405</v>
      </c>
      <c r="B793" s="11" t="s">
        <v>1483</v>
      </c>
      <c r="C793" s="19">
        <v>163183.39880000002</v>
      </c>
      <c r="D793" s="19">
        <v>108.5</v>
      </c>
      <c r="E793" s="28">
        <f t="shared" si="15"/>
        <v>6.6489606662120823E-2</v>
      </c>
    </row>
    <row r="794" spans="1:5" x14ac:dyDescent="0.2">
      <c r="A794" s="27" t="s">
        <v>1406</v>
      </c>
      <c r="B794" s="37" t="s">
        <v>1327</v>
      </c>
      <c r="C794" s="21">
        <f>C7-C716</f>
        <v>-4376428.3799700141</v>
      </c>
      <c r="D794" s="21">
        <v>171784.48564</v>
      </c>
      <c r="E794" s="20">
        <v>0</v>
      </c>
    </row>
    <row r="795" spans="1:5" x14ac:dyDescent="0.2">
      <c r="A795" s="27" t="s">
        <v>1484</v>
      </c>
      <c r="B795" s="15" t="s">
        <v>1327</v>
      </c>
      <c r="C795" s="21">
        <f>C796+C837</f>
        <v>4376428.3799700104</v>
      </c>
      <c r="D795" s="21">
        <v>-171784.48564</v>
      </c>
      <c r="E795" s="20">
        <v>0</v>
      </c>
    </row>
    <row r="796" spans="1:5" ht="21.75" x14ac:dyDescent="0.2">
      <c r="A796" s="27" t="s">
        <v>1485</v>
      </c>
      <c r="B796" s="37" t="s">
        <v>1546</v>
      </c>
      <c r="C796" s="21">
        <v>240717.48</v>
      </c>
      <c r="D796" s="21">
        <v>-4095413.0589999999</v>
      </c>
      <c r="E796" s="20">
        <v>0</v>
      </c>
    </row>
    <row r="797" spans="1:5" x14ac:dyDescent="0.2">
      <c r="A797" s="27" t="s">
        <v>1486</v>
      </c>
      <c r="B797" s="15" t="s">
        <v>1547</v>
      </c>
      <c r="C797" s="21">
        <v>997227</v>
      </c>
      <c r="D797" s="21">
        <v>-7573965.5</v>
      </c>
      <c r="E797" s="20">
        <v>0</v>
      </c>
    </row>
    <row r="798" spans="1:5" ht="22.5" x14ac:dyDescent="0.2">
      <c r="A798" s="13" t="s">
        <v>1487</v>
      </c>
      <c r="B798" s="36" t="s">
        <v>1548</v>
      </c>
      <c r="C798" s="19">
        <v>21920227</v>
      </c>
      <c r="D798" s="19">
        <v>0</v>
      </c>
      <c r="E798" s="28">
        <f t="shared" si="15"/>
        <v>0</v>
      </c>
    </row>
    <row r="799" spans="1:5" ht="22.5" x14ac:dyDescent="0.2">
      <c r="A799" s="13" t="s">
        <v>1488</v>
      </c>
      <c r="B799" s="36" t="s">
        <v>1549</v>
      </c>
      <c r="C799" s="19">
        <v>-20923000</v>
      </c>
      <c r="D799" s="19">
        <v>-7573965.5</v>
      </c>
      <c r="E799" s="28">
        <f t="shared" si="15"/>
        <v>36.19923290159155</v>
      </c>
    </row>
    <row r="800" spans="1:5" ht="22.5" x14ac:dyDescent="0.2">
      <c r="A800" s="13" t="s">
        <v>1489</v>
      </c>
      <c r="B800" s="11" t="s">
        <v>1550</v>
      </c>
      <c r="C800" s="19">
        <v>21127155</v>
      </c>
      <c r="D800" s="19">
        <v>0</v>
      </c>
      <c r="E800" s="28">
        <f t="shared" si="15"/>
        <v>0</v>
      </c>
    </row>
    <row r="801" spans="1:5" ht="22.5" x14ac:dyDescent="0.2">
      <c r="A801" s="13" t="s">
        <v>1490</v>
      </c>
      <c r="B801" s="36" t="s">
        <v>1551</v>
      </c>
      <c r="C801" s="19">
        <v>-20430000</v>
      </c>
      <c r="D801" s="19">
        <v>-7573965.5</v>
      </c>
      <c r="E801" s="28">
        <f t="shared" si="15"/>
        <v>37.072763093489961</v>
      </c>
    </row>
    <row r="802" spans="1:5" ht="22.5" x14ac:dyDescent="0.2">
      <c r="A802" s="13" t="s">
        <v>1491</v>
      </c>
      <c r="B802" s="11" t="s">
        <v>1552</v>
      </c>
      <c r="C802" s="19">
        <v>755072</v>
      </c>
      <c r="D802" s="19">
        <v>0</v>
      </c>
      <c r="E802" s="28">
        <f t="shared" si="15"/>
        <v>0</v>
      </c>
    </row>
    <row r="803" spans="1:5" ht="22.5" x14ac:dyDescent="0.2">
      <c r="A803" s="13" t="s">
        <v>1492</v>
      </c>
      <c r="B803" s="11" t="s">
        <v>1553</v>
      </c>
      <c r="C803" s="19">
        <v>-450000</v>
      </c>
      <c r="D803" s="19">
        <v>0</v>
      </c>
      <c r="E803" s="28">
        <f t="shared" si="15"/>
        <v>0</v>
      </c>
    </row>
    <row r="804" spans="1:5" ht="22.5" x14ac:dyDescent="0.2">
      <c r="A804" s="13" t="s">
        <v>1493</v>
      </c>
      <c r="B804" s="36" t="s">
        <v>1554</v>
      </c>
      <c r="C804" s="19">
        <v>-5000</v>
      </c>
      <c r="D804" s="19">
        <v>0</v>
      </c>
      <c r="E804" s="28">
        <f t="shared" si="15"/>
        <v>0</v>
      </c>
    </row>
    <row r="805" spans="1:5" ht="22.5" x14ac:dyDescent="0.2">
      <c r="A805" s="13" t="s">
        <v>1494</v>
      </c>
      <c r="B805" s="11" t="s">
        <v>1555</v>
      </c>
      <c r="C805" s="19">
        <v>38000</v>
      </c>
      <c r="D805" s="19">
        <v>0</v>
      </c>
      <c r="E805" s="28">
        <f t="shared" si="15"/>
        <v>0</v>
      </c>
    </row>
    <row r="806" spans="1:5" ht="22.5" x14ac:dyDescent="0.2">
      <c r="A806" s="13" t="s">
        <v>1495</v>
      </c>
      <c r="B806" s="36" t="s">
        <v>1556</v>
      </c>
      <c r="C806" s="19">
        <v>-38000</v>
      </c>
      <c r="D806" s="19">
        <v>0</v>
      </c>
      <c r="E806" s="28">
        <f t="shared" si="15"/>
        <v>0</v>
      </c>
    </row>
    <row r="807" spans="1:5" ht="21.75" x14ac:dyDescent="0.2">
      <c r="A807" s="27" t="s">
        <v>1496</v>
      </c>
      <c r="B807" s="15" t="s">
        <v>1557</v>
      </c>
      <c r="C807" s="21">
        <v>-758500.92</v>
      </c>
      <c r="D807" s="21">
        <v>0</v>
      </c>
      <c r="E807" s="20">
        <f t="shared" si="15"/>
        <v>0</v>
      </c>
    </row>
    <row r="808" spans="1:5" ht="22.5" x14ac:dyDescent="0.2">
      <c r="A808" s="13" t="s">
        <v>1497</v>
      </c>
      <c r="B808" s="36" t="s">
        <v>1558</v>
      </c>
      <c r="C808" s="19">
        <v>-758500.92</v>
      </c>
      <c r="D808" s="19">
        <v>0</v>
      </c>
      <c r="E808" s="28">
        <f t="shared" si="15"/>
        <v>0</v>
      </c>
    </row>
    <row r="809" spans="1:5" ht="22.5" x14ac:dyDescent="0.2">
      <c r="A809" s="13" t="s">
        <v>1498</v>
      </c>
      <c r="B809" s="11" t="s">
        <v>1559</v>
      </c>
      <c r="C809" s="19">
        <v>11096251</v>
      </c>
      <c r="D809" s="19">
        <v>0</v>
      </c>
      <c r="E809" s="28">
        <f t="shared" si="15"/>
        <v>0</v>
      </c>
    </row>
    <row r="810" spans="1:5" ht="22.5" x14ac:dyDescent="0.2">
      <c r="A810" s="13" t="s">
        <v>1499</v>
      </c>
      <c r="B810" s="11" t="s">
        <v>1560</v>
      </c>
      <c r="C810" s="19">
        <v>-11854751.92</v>
      </c>
      <c r="D810" s="19">
        <v>0</v>
      </c>
      <c r="E810" s="28">
        <f t="shared" si="15"/>
        <v>0</v>
      </c>
    </row>
    <row r="811" spans="1:5" ht="33.75" x14ac:dyDescent="0.2">
      <c r="A811" s="13" t="s">
        <v>1500</v>
      </c>
      <c r="B811" s="36" t="s">
        <v>1561</v>
      </c>
      <c r="C811" s="19">
        <v>10620000</v>
      </c>
      <c r="D811" s="19">
        <v>0</v>
      </c>
      <c r="E811" s="28">
        <f t="shared" si="15"/>
        <v>0</v>
      </c>
    </row>
    <row r="812" spans="1:5" ht="33.75" x14ac:dyDescent="0.2">
      <c r="A812" s="13" t="s">
        <v>1501</v>
      </c>
      <c r="B812" s="11" t="s">
        <v>1562</v>
      </c>
      <c r="C812" s="19">
        <v>-11317155</v>
      </c>
      <c r="D812" s="19">
        <v>0</v>
      </c>
      <c r="E812" s="28">
        <f t="shared" si="15"/>
        <v>0</v>
      </c>
    </row>
    <row r="813" spans="1:5" ht="22.5" x14ac:dyDescent="0.2">
      <c r="A813" s="13" t="s">
        <v>1502</v>
      </c>
      <c r="B813" s="11" t="s">
        <v>1563</v>
      </c>
      <c r="C813" s="19">
        <v>375645</v>
      </c>
      <c r="D813" s="19">
        <v>0</v>
      </c>
      <c r="E813" s="28">
        <f t="shared" si="13"/>
        <v>0</v>
      </c>
    </row>
    <row r="814" spans="1:5" ht="22.5" x14ac:dyDescent="0.2">
      <c r="A814" s="13" t="s">
        <v>1503</v>
      </c>
      <c r="B814" s="36" t="s">
        <v>1564</v>
      </c>
      <c r="C814" s="19">
        <v>-423646.6</v>
      </c>
      <c r="D814" s="19">
        <v>0</v>
      </c>
      <c r="E814" s="28">
        <f t="shared" si="13"/>
        <v>0</v>
      </c>
    </row>
    <row r="815" spans="1:5" ht="33.75" x14ac:dyDescent="0.2">
      <c r="A815" s="13" t="s">
        <v>1504</v>
      </c>
      <c r="B815" s="11" t="s">
        <v>1565</v>
      </c>
      <c r="C815" s="19">
        <v>92106</v>
      </c>
      <c r="D815" s="19">
        <v>0</v>
      </c>
      <c r="E815" s="28">
        <f t="shared" si="13"/>
        <v>0</v>
      </c>
    </row>
    <row r="816" spans="1:5" ht="33.75" x14ac:dyDescent="0.2">
      <c r="A816" s="13" t="s">
        <v>1505</v>
      </c>
      <c r="B816" s="36" t="s">
        <v>1566</v>
      </c>
      <c r="C816" s="19">
        <v>-96904.2</v>
      </c>
      <c r="D816" s="19">
        <v>0</v>
      </c>
      <c r="E816" s="28">
        <f t="shared" si="13"/>
        <v>0</v>
      </c>
    </row>
    <row r="817" spans="1:5" ht="22.5" x14ac:dyDescent="0.2">
      <c r="A817" s="13" t="s">
        <v>1506</v>
      </c>
      <c r="B817" s="11" t="s">
        <v>1567</v>
      </c>
      <c r="C817" s="19">
        <v>1500</v>
      </c>
      <c r="D817" s="19">
        <v>0</v>
      </c>
      <c r="E817" s="28">
        <f t="shared" si="13"/>
        <v>0</v>
      </c>
    </row>
    <row r="818" spans="1:5" ht="22.5" x14ac:dyDescent="0.2">
      <c r="A818" s="13" t="s">
        <v>1507</v>
      </c>
      <c r="B818" s="36" t="s">
        <v>1568</v>
      </c>
      <c r="C818" s="19">
        <v>-8584.1200000000008</v>
      </c>
      <c r="D818" s="19">
        <v>0</v>
      </c>
      <c r="E818" s="28">
        <f t="shared" si="13"/>
        <v>0</v>
      </c>
    </row>
    <row r="819" spans="1:5" ht="33.75" x14ac:dyDescent="0.2">
      <c r="A819" s="13" t="s">
        <v>1508</v>
      </c>
      <c r="B819" s="11" t="s">
        <v>1569</v>
      </c>
      <c r="C819" s="19">
        <v>7000</v>
      </c>
      <c r="D819" s="19">
        <v>0</v>
      </c>
      <c r="E819" s="28">
        <f t="shared" si="13"/>
        <v>0</v>
      </c>
    </row>
    <row r="820" spans="1:5" ht="22.5" x14ac:dyDescent="0.2">
      <c r="A820" s="13" t="s">
        <v>1509</v>
      </c>
      <c r="B820" s="36" t="s">
        <v>1570</v>
      </c>
      <c r="C820" s="19">
        <v>-5062</v>
      </c>
      <c r="D820" s="19">
        <v>0</v>
      </c>
      <c r="E820" s="28">
        <f t="shared" si="13"/>
        <v>0</v>
      </c>
    </row>
    <row r="821" spans="1:5" ht="33.75" x14ac:dyDescent="0.2">
      <c r="A821" s="13" t="s">
        <v>1510</v>
      </c>
      <c r="B821" s="11" t="s">
        <v>1571</v>
      </c>
      <c r="C821" s="19">
        <v>-3400</v>
      </c>
      <c r="D821" s="19">
        <v>0</v>
      </c>
      <c r="E821" s="28">
        <f t="shared" si="13"/>
        <v>0</v>
      </c>
    </row>
    <row r="822" spans="1:5" x14ac:dyDescent="0.2">
      <c r="A822" s="27" t="s">
        <v>1511</v>
      </c>
      <c r="B822" s="15" t="s">
        <v>1572</v>
      </c>
      <c r="C822" s="21">
        <v>1991.4</v>
      </c>
      <c r="D822" s="21">
        <v>3478552.4410000001</v>
      </c>
      <c r="E822" s="20" t="s">
        <v>8</v>
      </c>
    </row>
    <row r="823" spans="1:5" ht="22.5" x14ac:dyDescent="0.2">
      <c r="A823" s="13" t="s">
        <v>1512</v>
      </c>
      <c r="B823" s="36" t="s">
        <v>1573</v>
      </c>
      <c r="C823" s="19">
        <v>1991.4</v>
      </c>
      <c r="D823" s="19">
        <v>0.441</v>
      </c>
      <c r="E823" s="28">
        <v>0</v>
      </c>
    </row>
    <row r="824" spans="1:5" ht="22.5" x14ac:dyDescent="0.2">
      <c r="A824" s="13" t="s">
        <v>1513</v>
      </c>
      <c r="B824" s="11" t="s">
        <v>1574</v>
      </c>
      <c r="C824" s="19">
        <v>-246500</v>
      </c>
      <c r="D824" s="19">
        <v>0</v>
      </c>
      <c r="E824" s="28">
        <f t="shared" si="13"/>
        <v>0</v>
      </c>
    </row>
    <row r="825" spans="1:5" ht="22.5" x14ac:dyDescent="0.2">
      <c r="A825" s="13" t="s">
        <v>1514</v>
      </c>
      <c r="B825" s="36" t="s">
        <v>1575</v>
      </c>
      <c r="C825" s="19">
        <v>248491.4</v>
      </c>
      <c r="D825" s="19">
        <v>0.441</v>
      </c>
      <c r="E825" s="28">
        <v>0</v>
      </c>
    </row>
    <row r="826" spans="1:5" ht="22.5" x14ac:dyDescent="0.2">
      <c r="A826" s="13" t="s">
        <v>1515</v>
      </c>
      <c r="B826" s="11" t="s">
        <v>1576</v>
      </c>
      <c r="C826" s="19">
        <v>8.4</v>
      </c>
      <c r="D826" s="19">
        <v>0.441</v>
      </c>
      <c r="E826" s="28">
        <f t="shared" si="13"/>
        <v>5.25</v>
      </c>
    </row>
    <row r="827" spans="1:5" ht="22.5" x14ac:dyDescent="0.2">
      <c r="A827" s="13" t="s">
        <v>1516</v>
      </c>
      <c r="B827" s="36" t="s">
        <v>1577</v>
      </c>
      <c r="C827" s="19">
        <v>8.4</v>
      </c>
      <c r="D827" s="19">
        <v>0.441</v>
      </c>
      <c r="E827" s="28">
        <f t="shared" ref="E827:E856" si="16">D827/C827*100</f>
        <v>5.25</v>
      </c>
    </row>
    <row r="828" spans="1:5" ht="22.5" x14ac:dyDescent="0.2">
      <c r="A828" s="13" t="s">
        <v>1517</v>
      </c>
      <c r="B828" s="11" t="s">
        <v>1578</v>
      </c>
      <c r="C828" s="19">
        <v>-246500</v>
      </c>
      <c r="D828" s="19">
        <v>0</v>
      </c>
      <c r="E828" s="28">
        <f t="shared" si="16"/>
        <v>0</v>
      </c>
    </row>
    <row r="829" spans="1:5" ht="22.5" x14ac:dyDescent="0.2">
      <c r="A829" s="13" t="s">
        <v>1518</v>
      </c>
      <c r="B829" s="11" t="s">
        <v>1579</v>
      </c>
      <c r="C829" s="19">
        <v>248483</v>
      </c>
      <c r="D829" s="19">
        <v>0</v>
      </c>
      <c r="E829" s="28">
        <f t="shared" si="16"/>
        <v>0</v>
      </c>
    </row>
    <row r="830" spans="1:5" ht="33.75" x14ac:dyDescent="0.2">
      <c r="A830" s="13" t="s">
        <v>1519</v>
      </c>
      <c r="B830" s="36" t="s">
        <v>1580</v>
      </c>
      <c r="C830" s="19">
        <v>-230000</v>
      </c>
      <c r="D830" s="19">
        <v>0</v>
      </c>
      <c r="E830" s="28">
        <f t="shared" si="16"/>
        <v>0</v>
      </c>
    </row>
    <row r="831" spans="1:5" ht="33.75" x14ac:dyDescent="0.2">
      <c r="A831" s="13" t="s">
        <v>1520</v>
      </c>
      <c r="B831" s="11" t="s">
        <v>1581</v>
      </c>
      <c r="C831" s="19">
        <v>230000</v>
      </c>
      <c r="D831" s="19">
        <v>0</v>
      </c>
      <c r="E831" s="28">
        <f t="shared" si="16"/>
        <v>0</v>
      </c>
    </row>
    <row r="832" spans="1:5" ht="33.75" x14ac:dyDescent="0.2">
      <c r="A832" s="13" t="s">
        <v>1521</v>
      </c>
      <c r="B832" s="36" t="s">
        <v>1582</v>
      </c>
      <c r="C832" s="19">
        <v>-16500</v>
      </c>
      <c r="D832" s="19">
        <v>0</v>
      </c>
      <c r="E832" s="28">
        <f t="shared" si="16"/>
        <v>0</v>
      </c>
    </row>
    <row r="833" spans="1:5" ht="33.75" x14ac:dyDescent="0.2">
      <c r="A833" s="13" t="s">
        <v>1522</v>
      </c>
      <c r="B833" s="11" t="s">
        <v>1583</v>
      </c>
      <c r="C833" s="19">
        <v>18483</v>
      </c>
      <c r="D833" s="19">
        <v>0</v>
      </c>
      <c r="E833" s="28">
        <f t="shared" si="16"/>
        <v>0</v>
      </c>
    </row>
    <row r="834" spans="1:5" x14ac:dyDescent="0.2">
      <c r="A834" s="13" t="s">
        <v>1523</v>
      </c>
      <c r="B834" s="36" t="s">
        <v>1584</v>
      </c>
      <c r="C834" s="19">
        <v>0</v>
      </c>
      <c r="D834" s="19">
        <v>3478552</v>
      </c>
      <c r="E834" s="28">
        <v>0</v>
      </c>
    </row>
    <row r="835" spans="1:5" ht="45" x14ac:dyDescent="0.2">
      <c r="A835" s="13" t="s">
        <v>1524</v>
      </c>
      <c r="B835" s="11" t="s">
        <v>1585</v>
      </c>
      <c r="C835" s="19">
        <v>0</v>
      </c>
      <c r="D835" s="19">
        <v>3478552</v>
      </c>
      <c r="E835" s="28">
        <v>0</v>
      </c>
    </row>
    <row r="836" spans="1:5" ht="112.5" x14ac:dyDescent="0.2">
      <c r="A836" s="13" t="s">
        <v>1525</v>
      </c>
      <c r="B836" s="11" t="s">
        <v>1586</v>
      </c>
      <c r="C836" s="19">
        <v>0</v>
      </c>
      <c r="D836" s="19">
        <v>3478552</v>
      </c>
      <c r="E836" s="28">
        <v>0</v>
      </c>
    </row>
    <row r="837" spans="1:5" x14ac:dyDescent="0.2">
      <c r="A837" s="27" t="s">
        <v>1526</v>
      </c>
      <c r="B837" s="37" t="s">
        <v>1546</v>
      </c>
      <c r="C837" s="21">
        <f>C838</f>
        <v>4135710.8999700099</v>
      </c>
      <c r="D837" s="21">
        <v>3923628.5733600003</v>
      </c>
      <c r="E837" s="20">
        <f t="shared" si="16"/>
        <v>94.871925728378457</v>
      </c>
    </row>
    <row r="838" spans="1:5" x14ac:dyDescent="0.2">
      <c r="A838" s="13" t="s">
        <v>1527</v>
      </c>
      <c r="B838" s="11" t="s">
        <v>1587</v>
      </c>
      <c r="C838" s="19">
        <f>C839+C848</f>
        <v>4135710.8999700099</v>
      </c>
      <c r="D838" s="19">
        <v>3923628.5733600003</v>
      </c>
      <c r="E838" s="28">
        <f t="shared" si="16"/>
        <v>94.871925728378457</v>
      </c>
    </row>
    <row r="839" spans="1:5" x14ac:dyDescent="0.2">
      <c r="A839" s="13" t="s">
        <v>1528</v>
      </c>
      <c r="B839" s="36" t="s">
        <v>1588</v>
      </c>
      <c r="C839" s="19">
        <f>-(C7+C800+C802+C805+C811+C813+C815+C817+C819+C827+C831+C833)</f>
        <v>-129901017.68061</v>
      </c>
      <c r="D839" s="19">
        <v>-13904436.246819999</v>
      </c>
      <c r="E839" s="28">
        <f t="shared" si="16"/>
        <v>10.703870142886093</v>
      </c>
    </row>
    <row r="840" spans="1:5" x14ac:dyDescent="0.2">
      <c r="A840" s="13" t="s">
        <v>1529</v>
      </c>
      <c r="B840" s="11" t="s">
        <v>1589</v>
      </c>
      <c r="C840" s="19">
        <f>C839</f>
        <v>-129901017.68061</v>
      </c>
      <c r="D840" s="19">
        <v>-13904436.246819999</v>
      </c>
      <c r="E840" s="28">
        <f t="shared" si="16"/>
        <v>10.703870142886093</v>
      </c>
    </row>
    <row r="841" spans="1:5" x14ac:dyDescent="0.2">
      <c r="A841" s="13" t="s">
        <v>1530</v>
      </c>
      <c r="B841" s="36" t="s">
        <v>1590</v>
      </c>
      <c r="C841" s="19">
        <f>C839</f>
        <v>-129901017.68061</v>
      </c>
      <c r="D841" s="19">
        <v>-13904436.246819999</v>
      </c>
      <c r="E841" s="28">
        <f t="shared" si="16"/>
        <v>10.703870142886093</v>
      </c>
    </row>
    <row r="842" spans="1:5" ht="22.5" x14ac:dyDescent="0.2">
      <c r="A842" s="13" t="s">
        <v>1531</v>
      </c>
      <c r="B842" s="11" t="s">
        <v>1591</v>
      </c>
      <c r="C842" s="19">
        <f>C841-C843-C844-C845-C846-C847</f>
        <v>-113528937.34342998</v>
      </c>
      <c r="D842" s="19">
        <v>-11829674.429879999</v>
      </c>
      <c r="E842" s="28">
        <f t="shared" si="16"/>
        <v>10.419964025642834</v>
      </c>
    </row>
    <row r="843" spans="1:5" ht="22.5" x14ac:dyDescent="0.2">
      <c r="A843" s="13" t="s">
        <v>1532</v>
      </c>
      <c r="B843" s="11" t="s">
        <v>1592</v>
      </c>
      <c r="C843" s="19">
        <v>-9318604.2907800004</v>
      </c>
      <c r="D843" s="19">
        <v>-1132182.63512</v>
      </c>
      <c r="E843" s="28">
        <f t="shared" si="16"/>
        <v>12.149701820048335</v>
      </c>
    </row>
    <row r="844" spans="1:5" ht="22.5" x14ac:dyDescent="0.2">
      <c r="A844" s="13" t="s">
        <v>1533</v>
      </c>
      <c r="B844" s="36" t="s">
        <v>1593</v>
      </c>
      <c r="C844" s="19">
        <v>-4092389.64738</v>
      </c>
      <c r="D844" s="19">
        <v>-581624.17038999998</v>
      </c>
      <c r="E844" s="28">
        <f t="shared" si="16"/>
        <v>14.212336080029994</v>
      </c>
    </row>
    <row r="845" spans="1:5" ht="22.5" x14ac:dyDescent="0.2">
      <c r="A845" s="13" t="s">
        <v>1534</v>
      </c>
      <c r="B845" s="36" t="s">
        <v>1594</v>
      </c>
      <c r="C845" s="19">
        <v>-1049480.81192</v>
      </c>
      <c r="D845" s="19">
        <v>-133783.53794000001</v>
      </c>
      <c r="E845" s="28">
        <f t="shared" si="16"/>
        <v>12.747592563912265</v>
      </c>
    </row>
    <row r="846" spans="1:5" ht="22.5" x14ac:dyDescent="0.2">
      <c r="A846" s="13" t="s">
        <v>1535</v>
      </c>
      <c r="B846" s="11" t="s">
        <v>1595</v>
      </c>
      <c r="C846" s="19">
        <v>-856590.66500000004</v>
      </c>
      <c r="D846" s="19">
        <v>-113077.64343000001</v>
      </c>
      <c r="E846" s="28">
        <f t="shared" si="16"/>
        <v>13.200896069769803</v>
      </c>
    </row>
    <row r="847" spans="1:5" ht="22.5" x14ac:dyDescent="0.2">
      <c r="A847" s="13" t="s">
        <v>1536</v>
      </c>
      <c r="B847" s="36" t="s">
        <v>1596</v>
      </c>
      <c r="C847" s="19">
        <v>-1055014.9221000001</v>
      </c>
      <c r="D847" s="19">
        <v>-114093.83006000001</v>
      </c>
      <c r="E847" s="28">
        <f t="shared" si="16"/>
        <v>10.814428087225251</v>
      </c>
    </row>
    <row r="848" spans="1:5" x14ac:dyDescent="0.2">
      <c r="A848" s="13" t="s">
        <v>1537</v>
      </c>
      <c r="B848" s="11" t="s">
        <v>1597</v>
      </c>
      <c r="C848" s="19">
        <f>C716-C801-C804-C806-C812-C814-C816-C818-C820-C821-C830-C832-C803</f>
        <v>134036728.58058001</v>
      </c>
      <c r="D848" s="19">
        <v>17828064.820179999</v>
      </c>
      <c r="E848" s="28">
        <f t="shared" si="16"/>
        <v>13.300880295255899</v>
      </c>
    </row>
    <row r="849" spans="1:6" x14ac:dyDescent="0.2">
      <c r="A849" s="13" t="s">
        <v>1538</v>
      </c>
      <c r="B849" s="11" t="s">
        <v>1598</v>
      </c>
      <c r="C849" s="19">
        <f>C848</f>
        <v>134036728.58058001</v>
      </c>
      <c r="D849" s="19">
        <v>17828064.820179999</v>
      </c>
      <c r="E849" s="28">
        <f t="shared" si="16"/>
        <v>13.300880295255899</v>
      </c>
      <c r="F849" s="30"/>
    </row>
    <row r="850" spans="1:6" x14ac:dyDescent="0.2">
      <c r="A850" s="13" t="s">
        <v>1539</v>
      </c>
      <c r="B850" s="36" t="s">
        <v>1599</v>
      </c>
      <c r="C850" s="19">
        <f>C849</f>
        <v>134036728.58058001</v>
      </c>
      <c r="D850" s="19">
        <v>17828064.820179999</v>
      </c>
      <c r="E850" s="28">
        <f t="shared" si="16"/>
        <v>13.300880295255899</v>
      </c>
      <c r="F850" s="30"/>
    </row>
    <row r="851" spans="1:6" ht="22.5" x14ac:dyDescent="0.2">
      <c r="A851" s="13" t="s">
        <v>1540</v>
      </c>
      <c r="B851" s="11" t="s">
        <v>1600</v>
      </c>
      <c r="C851" s="19">
        <f>C850-C852-C853-C854-C855-C856</f>
        <v>97476159.575590014</v>
      </c>
      <c r="D851" s="19">
        <v>14405699.0985</v>
      </c>
      <c r="E851" s="28">
        <f t="shared" si="16"/>
        <v>14.778689641879856</v>
      </c>
    </row>
    <row r="852" spans="1:6" ht="22.5" x14ac:dyDescent="0.2">
      <c r="A852" s="13" t="s">
        <v>1541</v>
      </c>
      <c r="B852" s="36" t="s">
        <v>1601</v>
      </c>
      <c r="C852" s="19">
        <v>19938948.0986</v>
      </c>
      <c r="D852" s="19">
        <v>1838598.423</v>
      </c>
      <c r="E852" s="28">
        <f t="shared" si="16"/>
        <v>9.2211405231005941</v>
      </c>
    </row>
    <row r="853" spans="1:6" ht="22.5" x14ac:dyDescent="0.2">
      <c r="A853" s="13" t="s">
        <v>1542</v>
      </c>
      <c r="B853" s="11" t="s">
        <v>1602</v>
      </c>
      <c r="C853" s="19">
        <v>11402064.90942</v>
      </c>
      <c r="D853" s="19">
        <v>1128263.5555699999</v>
      </c>
      <c r="E853" s="28">
        <f t="shared" si="16"/>
        <v>9.8952563814811008</v>
      </c>
    </row>
    <row r="854" spans="1:6" ht="22.5" x14ac:dyDescent="0.2">
      <c r="A854" s="13" t="s">
        <v>1543</v>
      </c>
      <c r="B854" s="11" t="s">
        <v>1603</v>
      </c>
      <c r="C854" s="19">
        <v>1535652.70725</v>
      </c>
      <c r="D854" s="19">
        <v>127330.64438</v>
      </c>
      <c r="E854" s="28">
        <f t="shared" si="16"/>
        <v>8.2916302480929982</v>
      </c>
    </row>
    <row r="855" spans="1:6" ht="22.5" x14ac:dyDescent="0.2">
      <c r="A855" s="13" t="s">
        <v>1544</v>
      </c>
      <c r="B855" s="11" t="s">
        <v>1604</v>
      </c>
      <c r="C855" s="19">
        <v>817797.40992999997</v>
      </c>
      <c r="D855" s="19">
        <v>79542.269370000009</v>
      </c>
      <c r="E855" s="28">
        <f t="shared" si="16"/>
        <v>9.7264027012274941</v>
      </c>
    </row>
    <row r="856" spans="1:6" ht="22.5" x14ac:dyDescent="0.2">
      <c r="A856" s="13" t="s">
        <v>1545</v>
      </c>
      <c r="B856" s="36" t="s">
        <v>1605</v>
      </c>
      <c r="C856" s="19">
        <v>2866105.8797900002</v>
      </c>
      <c r="D856" s="19">
        <v>248630.82936</v>
      </c>
      <c r="E856" s="28">
        <f t="shared" si="16"/>
        <v>8.6748654721093974</v>
      </c>
    </row>
    <row r="857" spans="1:6" x14ac:dyDescent="0.2">
      <c r="A857" s="31"/>
      <c r="B857" s="32"/>
      <c r="C857" s="33"/>
      <c r="D857" s="33"/>
      <c r="E857" s="34"/>
    </row>
    <row r="858" spans="1:6" ht="31.5" customHeight="1" x14ac:dyDescent="0.2">
      <c r="A858" s="39" t="s">
        <v>1698</v>
      </c>
      <c r="B858" s="39"/>
      <c r="C858" s="22"/>
      <c r="D858" s="22"/>
      <c r="E858" s="22" t="s">
        <v>1699</v>
      </c>
    </row>
    <row r="859" spans="1:6" x14ac:dyDescent="0.2">
      <c r="A859" s="22"/>
      <c r="B859" s="22"/>
      <c r="C859" s="23"/>
      <c r="D859" s="23"/>
      <c r="E859" s="6"/>
    </row>
    <row r="860" spans="1:6" x14ac:dyDescent="0.2">
      <c r="E860" s="2">
        <v>0</v>
      </c>
    </row>
  </sheetData>
  <autoFilter ref="A6:H856"/>
  <mergeCells count="5">
    <mergeCell ref="A858:B85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01.03.2021</vt:lpstr>
      <vt:lpstr>'01.03.2021'!Заголовки_для_печати</vt:lpstr>
      <vt:lpstr>'01.03.2021'!Область_печати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2021-03-17T08:17:11Z</cp:lastPrinted>
  <dcterms:created xsi:type="dcterms:W3CDTF">1999-06-18T11:49:53Z</dcterms:created>
  <dcterms:modified xsi:type="dcterms:W3CDTF">2021-03-17T08:17:12Z</dcterms:modified>
</cp:coreProperties>
</file>