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3.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<sst xmlns="http://schemas.openxmlformats.org/spreadsheetml/2006/main" count="75" uniqueCount="63">
  <si>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</si>
  <si>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</si>
  <si>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</si>
  <si>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</si>
  <si>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</si>
  <si>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</si>
  <si>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</si>
  <si>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</si>
  <si>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</si>
  <si>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</si>
  <si>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</si>
  <si>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</si>
  <si>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</si>
  <si>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</si>
  <si>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</si>
  <si>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</si>
  <si>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</si>
  <si>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</si>
  <si>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</si>
  <si>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</si>
  <si>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</si>
  <si>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</si>
  <si>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</si>
  <si>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</si>
  <si>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</si>
  <si>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</si>
  <si>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</si>
  <si>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</si>
  <si>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</si>
  <si>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</si>
  <si>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</si>
  <si>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</si>
  <si>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</si>
  <si>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</si>
  <si>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</si>
  <si>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</si>
  <si>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</si>
  <si>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</si>
  <si>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</si>
  <si>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</si>
  <si>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</si>
  <si>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</si>
  <si>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</si>
  <si>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</si>
  <si>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</si>
  <si>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</si>
  <si>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</si>
  <si>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</si>
  <si>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</si>
  <si>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</si>
  <si>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</si>
  <si>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</si>
  <si>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</si>
  <si>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</si>
  <si>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</si>
  <si>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</si>
  <si>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</si>
  <si>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</si>
  <si>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</si>
  <si>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</si>
  <si>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</si>
  <si>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</si>
  <si>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КОНСОЛИДИРОВАННЫХ БЮДЖЕТОВ МУНИЦИПАЛЬНЫХ ОБРАЗОВАНИЙ НА 1 марта 2019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</si>
</sst>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1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R57" sqref="R57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62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717775.1</v>
      </c>
      <c r="O19" s="34">
        <v>110523.85065000001</v>
      </c>
      <c r="P19" s="35">
        <f aca="true" t="shared" si="0" ref="P19:P62">O19/N19*100</f>
        <v>15.398117133068562</v>
      </c>
      <c r="Q19" s="34">
        <v>112403.27676000001</v>
      </c>
      <c r="R19" s="91">
        <f aca="true" t="shared" si="1" ref="R19:R61">O19/Q19*100</f>
        <v>98.32796145790937</v>
      </c>
      <c r="S19" s="90">
        <v>738346.4</v>
      </c>
      <c r="T19" s="34">
        <v>89380.11168</v>
      </c>
      <c r="U19" s="35">
        <f aca="true" t="shared" si="2" ref="U19:U62">T19/S19*100</f>
        <v>12.10544423051294</v>
      </c>
      <c r="V19" s="34">
        <v>106184.14545</v>
      </c>
      <c r="W19" s="36">
        <f>T19/V19*100</f>
        <v>84.17463012129934</v>
      </c>
      <c r="X19" s="37"/>
      <c r="Y19" s="34"/>
      <c r="Z19" s="38">
        <f aca="true" t="shared" si="3" ref="Z19:AA62">N19-S19</f>
        <v>-20571.300000000047</v>
      </c>
      <c r="AA19" s="38">
        <f t="shared" si="3"/>
        <v>21143.738970000006</v>
      </c>
      <c r="AB19" s="38">
        <f aca="true" t="shared" si="4" ref="AB19:AB62">O19-T19</f>
        <v>21143.738970000006</v>
      </c>
      <c r="AC19" s="39">
        <f>Q19-V19</f>
        <v>6219.131310000012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736816</v>
      </c>
      <c r="O20" s="34">
        <v>98863.35252</v>
      </c>
      <c r="P20" s="35">
        <f t="shared" si="0"/>
        <v>13.41764463855291</v>
      </c>
      <c r="Q20" s="34">
        <v>114145.34278</v>
      </c>
      <c r="R20" s="36">
        <f t="shared" si="1"/>
        <v>86.61181447459138</v>
      </c>
      <c r="S20" s="90">
        <v>723030.2</v>
      </c>
      <c r="T20" s="34">
        <v>93319.81526</v>
      </c>
      <c r="U20" s="35">
        <f t="shared" si="2"/>
        <v>12.906765894425988</v>
      </c>
      <c r="V20" s="34">
        <v>135802.70598</v>
      </c>
      <c r="W20" s="36">
        <f aca="true" t="shared" si="5" ref="W20:W61">T20/V20*100</f>
        <v>68.71719866446803</v>
      </c>
      <c r="X20" s="37"/>
      <c r="Y20" s="34"/>
      <c r="Z20" s="38">
        <f t="shared" si="3"/>
        <v>13785.800000000047</v>
      </c>
      <c r="AA20" s="38">
        <f t="shared" si="3"/>
        <v>5543.537259999997</v>
      </c>
      <c r="AB20" s="38">
        <f t="shared" si="4"/>
        <v>5543.537259999997</v>
      </c>
      <c r="AC20" s="39">
        <f aca="true" t="shared" si="6" ref="AC20:AC62">Q20-V20</f>
        <v>-21657.363199999993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897176.3</v>
      </c>
      <c r="O21" s="34">
        <v>138241.45437999998</v>
      </c>
      <c r="P21" s="35">
        <f t="shared" si="0"/>
        <v>15.408504925954908</v>
      </c>
      <c r="Q21" s="34">
        <v>147953.09144</v>
      </c>
      <c r="R21" s="36">
        <f t="shared" si="1"/>
        <v>93.43600261036897</v>
      </c>
      <c r="S21" s="90">
        <v>908428.2</v>
      </c>
      <c r="T21" s="34">
        <v>105257.227</v>
      </c>
      <c r="U21" s="35">
        <f t="shared" si="2"/>
        <v>11.58674147279884</v>
      </c>
      <c r="V21" s="34">
        <v>96233.68076999999</v>
      </c>
      <c r="W21" s="36">
        <f t="shared" si="5"/>
        <v>109.37670279033225</v>
      </c>
      <c r="X21" s="37"/>
      <c r="Y21" s="34"/>
      <c r="Z21" s="38">
        <f t="shared" si="3"/>
        <v>-11251.899999999907</v>
      </c>
      <c r="AA21" s="38">
        <f t="shared" si="3"/>
        <v>32984.22737999998</v>
      </c>
      <c r="AB21" s="38">
        <f t="shared" si="4"/>
        <v>32984.22737999998</v>
      </c>
      <c r="AC21" s="39">
        <f t="shared" si="6"/>
        <v>51719.41067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8089956.7</v>
      </c>
      <c r="O22" s="34">
        <v>1101901.4268800002</v>
      </c>
      <c r="P22" s="35">
        <f t="shared" si="0"/>
        <v>13.620609698442514</v>
      </c>
      <c r="Q22" s="34">
        <v>930234.23396</v>
      </c>
      <c r="R22" s="36">
        <f t="shared" si="1"/>
        <v>118.45418999354757</v>
      </c>
      <c r="S22" s="90">
        <v>8546727.7</v>
      </c>
      <c r="T22" s="34">
        <v>903029.0710499999</v>
      </c>
      <c r="U22" s="35">
        <f t="shared" si="2"/>
        <v>10.565787313546915</v>
      </c>
      <c r="V22" s="34">
        <v>765648.0436699999</v>
      </c>
      <c r="W22" s="36">
        <f t="shared" si="5"/>
        <v>117.94310434354252</v>
      </c>
      <c r="X22" s="37"/>
      <c r="Y22" s="34"/>
      <c r="Z22" s="38">
        <f>N22-S22</f>
        <v>-456770.99999999907</v>
      </c>
      <c r="AA22" s="38">
        <f t="shared" si="3"/>
        <v>198872.35583000025</v>
      </c>
      <c r="AB22" s="38">
        <f t="shared" si="4"/>
        <v>198872.35583000025</v>
      </c>
      <c r="AC22" s="39">
        <f t="shared" si="6"/>
        <v>164586.19029000006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697203.4</v>
      </c>
      <c r="O23" s="34">
        <v>102534.76284000001</v>
      </c>
      <c r="P23" s="35">
        <f t="shared" si="0"/>
        <v>14.706578143480082</v>
      </c>
      <c r="Q23" s="34">
        <v>107351.44181</v>
      </c>
      <c r="R23" s="36">
        <f t="shared" si="1"/>
        <v>95.51316788224888</v>
      </c>
      <c r="S23" s="90">
        <v>783652.13989</v>
      </c>
      <c r="T23" s="34">
        <v>96375.81831</v>
      </c>
      <c r="U23" s="35">
        <f t="shared" si="2"/>
        <v>12.298290708876022</v>
      </c>
      <c r="V23" s="34">
        <v>113861.4657</v>
      </c>
      <c r="W23" s="36">
        <f t="shared" si="5"/>
        <v>84.6430508491162</v>
      </c>
      <c r="X23" s="37"/>
      <c r="Y23" s="34"/>
      <c r="Z23" s="38">
        <f t="shared" si="3"/>
        <v>-86448.73988999997</v>
      </c>
      <c r="AA23" s="38">
        <f t="shared" si="3"/>
        <v>6158.944530000008</v>
      </c>
      <c r="AB23" s="38">
        <f t="shared" si="4"/>
        <v>6158.944530000008</v>
      </c>
      <c r="AC23" s="39">
        <f t="shared" si="6"/>
        <v>-6510.023889999997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232371.6973</v>
      </c>
      <c r="O24" s="34">
        <v>39697.58062</v>
      </c>
      <c r="P24" s="35">
        <f t="shared" si="0"/>
        <v>17.083655660847988</v>
      </c>
      <c r="Q24" s="34">
        <v>42589.4445</v>
      </c>
      <c r="R24" s="36">
        <f t="shared" si="1"/>
        <v>93.20990467485436</v>
      </c>
      <c r="S24" s="90">
        <v>241060.31308000002</v>
      </c>
      <c r="T24" s="34">
        <v>29265.176829999997</v>
      </c>
      <c r="U24" s="35">
        <f t="shared" si="2"/>
        <v>12.140188675639795</v>
      </c>
      <c r="V24" s="34">
        <v>30244.39532</v>
      </c>
      <c r="W24" s="36">
        <f t="shared" si="5"/>
        <v>96.7623142085024</v>
      </c>
      <c r="X24" s="37"/>
      <c r="Y24" s="34"/>
      <c r="Z24" s="38">
        <f t="shared" si="3"/>
        <v>-8688.615780000022</v>
      </c>
      <c r="AA24" s="38">
        <f t="shared" si="3"/>
        <v>10432.403790000004</v>
      </c>
      <c r="AB24" s="38">
        <f t="shared" si="4"/>
        <v>10432.403790000004</v>
      </c>
      <c r="AC24" s="39">
        <f t="shared" si="6"/>
        <v>12345.049179999998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540891.35</v>
      </c>
      <c r="O25" s="34">
        <v>88795.41475</v>
      </c>
      <c r="P25" s="35">
        <f t="shared" si="0"/>
        <v>16.416497462937794</v>
      </c>
      <c r="Q25" s="34">
        <v>89680.39959</v>
      </c>
      <c r="R25" s="36">
        <f t="shared" si="1"/>
        <v>99.01317919629487</v>
      </c>
      <c r="S25" s="90">
        <v>540655.65</v>
      </c>
      <c r="T25" s="34">
        <v>73523.58385</v>
      </c>
      <c r="U25" s="35">
        <f t="shared" si="2"/>
        <v>13.598967078213276</v>
      </c>
      <c r="V25" s="34">
        <v>65729.87336</v>
      </c>
      <c r="W25" s="36">
        <f t="shared" si="5"/>
        <v>111.85718166124275</v>
      </c>
      <c r="X25" s="37"/>
      <c r="Y25" s="34"/>
      <c r="Z25" s="38">
        <f t="shared" si="3"/>
        <v>235.69999999995343</v>
      </c>
      <c r="AA25" s="38">
        <f t="shared" si="3"/>
        <v>15271.8309</v>
      </c>
      <c r="AB25" s="38">
        <f t="shared" si="4"/>
        <v>15271.8309</v>
      </c>
      <c r="AC25" s="39">
        <f t="shared" si="6"/>
        <v>23950.526230000003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129859.032</v>
      </c>
      <c r="O26" s="34">
        <v>23039.629350000003</v>
      </c>
      <c r="P26" s="35">
        <f t="shared" si="0"/>
        <v>17.742030719896327</v>
      </c>
      <c r="Q26" s="34">
        <v>23138.33243</v>
      </c>
      <c r="R26" s="36">
        <f t="shared" si="1"/>
        <v>99.57342180860009</v>
      </c>
      <c r="S26" s="90">
        <v>132705.22</v>
      </c>
      <c r="T26" s="34">
        <v>19161.94036</v>
      </c>
      <c r="U26" s="35">
        <f t="shared" si="2"/>
        <v>14.439477482498427</v>
      </c>
      <c r="V26" s="34">
        <v>17723.25204</v>
      </c>
      <c r="W26" s="36">
        <f t="shared" si="5"/>
        <v>108.1175188207728</v>
      </c>
      <c r="X26" s="37"/>
      <c r="Y26" s="34"/>
      <c r="Z26" s="38">
        <f>N26-S26</f>
        <v>-2846.1879999999946</v>
      </c>
      <c r="AA26" s="38">
        <f t="shared" si="3"/>
        <v>3877.6889900000024</v>
      </c>
      <c r="AB26" s="38">
        <f t="shared" si="4"/>
        <v>3877.6889900000024</v>
      </c>
      <c r="AC26" s="39">
        <f t="shared" si="6"/>
        <v>5415.080389999999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690318.3213099999</v>
      </c>
      <c r="O27" s="34">
        <v>92783.95275</v>
      </c>
      <c r="P27" s="35">
        <f t="shared" si="0"/>
        <v>13.44074898286434</v>
      </c>
      <c r="Q27" s="34">
        <v>107433.64244</v>
      </c>
      <c r="R27" s="36">
        <f t="shared" si="1"/>
        <v>86.36396443676233</v>
      </c>
      <c r="S27" s="90">
        <v>738270.09195</v>
      </c>
      <c r="T27" s="34">
        <v>74409.71734</v>
      </c>
      <c r="U27" s="35">
        <f t="shared" si="2"/>
        <v>10.07892885697982</v>
      </c>
      <c r="V27" s="34">
        <v>82430.4505</v>
      </c>
      <c r="W27" s="36">
        <f t="shared" si="5"/>
        <v>90.26969631811002</v>
      </c>
      <c r="X27" s="37"/>
      <c r="Y27" s="34"/>
      <c r="Z27" s="38">
        <f t="shared" si="3"/>
        <v>-47951.77064000012</v>
      </c>
      <c r="AA27" s="38">
        <f t="shared" si="3"/>
        <v>18374.235409999994</v>
      </c>
      <c r="AB27" s="38">
        <f t="shared" si="4"/>
        <v>18374.235409999994</v>
      </c>
      <c r="AC27" s="39">
        <f t="shared" si="6"/>
        <v>25003.19193999999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227263.27965</v>
      </c>
      <c r="O28" s="34">
        <v>38836.939009999995</v>
      </c>
      <c r="P28" s="35">
        <f t="shared" si="0"/>
        <v>17.08896354475363</v>
      </c>
      <c r="Q28" s="34">
        <v>38468.33393</v>
      </c>
      <c r="R28" s="36">
        <f t="shared" si="1"/>
        <v>100.95820391044421</v>
      </c>
      <c r="S28" s="90">
        <v>235653.55296</v>
      </c>
      <c r="T28" s="34">
        <v>30604.52357</v>
      </c>
      <c r="U28" s="35">
        <f t="shared" si="2"/>
        <v>12.987083447536577</v>
      </c>
      <c r="V28" s="34">
        <v>30144.411379999998</v>
      </c>
      <c r="W28" s="36">
        <f t="shared" si="5"/>
        <v>101.52635984229327</v>
      </c>
      <c r="X28" s="37"/>
      <c r="Y28" s="34"/>
      <c r="Z28" s="38">
        <f t="shared" si="3"/>
        <v>-8390.27330999999</v>
      </c>
      <c r="AA28" s="38">
        <f t="shared" si="3"/>
        <v>8232.415439999993</v>
      </c>
      <c r="AB28" s="38">
        <f t="shared" si="4"/>
        <v>8232.415439999993</v>
      </c>
      <c r="AC28" s="39">
        <f t="shared" si="6"/>
        <v>8323.922550000003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420319.27</v>
      </c>
      <c r="O29" s="34">
        <v>74441.77377</v>
      </c>
      <c r="P29" s="35">
        <f t="shared" si="0"/>
        <v>17.710768713982585</v>
      </c>
      <c r="Q29" s="34">
        <v>96715.21999</v>
      </c>
      <c r="R29" s="36">
        <f t="shared" si="1"/>
        <v>76.97007128526101</v>
      </c>
      <c r="S29" s="90">
        <v>450922.97114</v>
      </c>
      <c r="T29" s="34">
        <v>51902.94319</v>
      </c>
      <c r="U29" s="35">
        <f t="shared" si="2"/>
        <v>11.510379047397315</v>
      </c>
      <c r="V29" s="34">
        <v>63826.496450000006</v>
      </c>
      <c r="W29" s="36">
        <f t="shared" si="5"/>
        <v>81.31880343872453</v>
      </c>
      <c r="X29" s="37"/>
      <c r="Y29" s="34"/>
      <c r="Z29" s="38">
        <f t="shared" si="3"/>
        <v>-30603.70113999996</v>
      </c>
      <c r="AA29" s="38">
        <f t="shared" si="3"/>
        <v>22538.83058</v>
      </c>
      <c r="AB29" s="38">
        <f t="shared" si="4"/>
        <v>22538.83058</v>
      </c>
      <c r="AC29" s="39">
        <f t="shared" si="6"/>
        <v>32888.72353999999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130933.744</v>
      </c>
      <c r="O30" s="34">
        <v>22559.78432</v>
      </c>
      <c r="P30" s="35">
        <f t="shared" si="0"/>
        <v>17.229923800238993</v>
      </c>
      <c r="Q30" s="34">
        <v>24782.10584</v>
      </c>
      <c r="R30" s="36">
        <f t="shared" si="1"/>
        <v>91.03255577089408</v>
      </c>
      <c r="S30" s="90">
        <v>143559.68919</v>
      </c>
      <c r="T30" s="34">
        <v>20523.57587</v>
      </c>
      <c r="U30" s="35">
        <f t="shared" si="2"/>
        <v>14.29619692394097</v>
      </c>
      <c r="V30" s="34">
        <v>17857.56299</v>
      </c>
      <c r="W30" s="36">
        <f t="shared" si="5"/>
        <v>114.92932087929879</v>
      </c>
      <c r="X30" s="37"/>
      <c r="Y30" s="34"/>
      <c r="Z30" s="38">
        <f t="shared" si="3"/>
        <v>-12625.945189999999</v>
      </c>
      <c r="AA30" s="38">
        <f t="shared" si="3"/>
        <v>2036.2084499999983</v>
      </c>
      <c r="AB30" s="38">
        <f t="shared" si="4"/>
        <v>2036.2084499999983</v>
      </c>
      <c r="AC30" s="39">
        <f t="shared" si="6"/>
        <v>6924.542850000002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313276.234</v>
      </c>
      <c r="O31" s="34">
        <v>49549.79661</v>
      </c>
      <c r="P31" s="35">
        <f t="shared" si="0"/>
        <v>15.816647173433527</v>
      </c>
      <c r="Q31" s="34">
        <v>53826.35983</v>
      </c>
      <c r="R31" s="36">
        <f t="shared" si="1"/>
        <v>92.0548905155268</v>
      </c>
      <c r="S31" s="90">
        <v>299557.80893</v>
      </c>
      <c r="T31" s="34">
        <v>32443.48016</v>
      </c>
      <c r="U31" s="35">
        <f t="shared" si="2"/>
        <v>10.830457158131143</v>
      </c>
      <c r="V31" s="34">
        <v>30806.65909</v>
      </c>
      <c r="W31" s="36">
        <f t="shared" si="5"/>
        <v>105.3132053859463</v>
      </c>
      <c r="X31" s="37"/>
      <c r="Y31" s="34"/>
      <c r="Z31" s="38">
        <f t="shared" si="3"/>
        <v>13718.425069999998</v>
      </c>
      <c r="AA31" s="38">
        <f t="shared" si="3"/>
        <v>17106.31645</v>
      </c>
      <c r="AB31" s="38">
        <f t="shared" si="4"/>
        <v>17106.31645</v>
      </c>
      <c r="AC31" s="39">
        <f t="shared" si="6"/>
        <v>23019.70074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412032.418</v>
      </c>
      <c r="O32" s="34">
        <v>49338.641729999996</v>
      </c>
      <c r="P32" s="35">
        <f t="shared" si="0"/>
        <v>11.97445627445751</v>
      </c>
      <c r="Q32" s="34">
        <v>57259.575469999996</v>
      </c>
      <c r="R32" s="36">
        <f t="shared" si="1"/>
        <v>86.16662160872986</v>
      </c>
      <c r="S32" s="90">
        <v>423816.37351999996</v>
      </c>
      <c r="T32" s="34">
        <v>46836.28744</v>
      </c>
      <c r="U32" s="35">
        <f t="shared" si="2"/>
        <v>11.051080223966332</v>
      </c>
      <c r="V32" s="34">
        <v>49845.97582</v>
      </c>
      <c r="W32" s="36">
        <f t="shared" si="5"/>
        <v>93.96202335195852</v>
      </c>
      <c r="X32" s="37"/>
      <c r="Y32" s="34"/>
      <c r="Z32" s="38">
        <f t="shared" si="3"/>
        <v>-11783.95551999996</v>
      </c>
      <c r="AA32" s="38">
        <f t="shared" si="3"/>
        <v>2502.3542899999957</v>
      </c>
      <c r="AB32" s="38">
        <f t="shared" si="4"/>
        <v>2502.3542899999957</v>
      </c>
      <c r="AC32" s="39">
        <f t="shared" si="6"/>
        <v>7413.5996499999965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1231531.7203900001</v>
      </c>
      <c r="O33" s="34">
        <v>192973.06861000002</v>
      </c>
      <c r="P33" s="35">
        <f t="shared" si="0"/>
        <v>15.669354302046685</v>
      </c>
      <c r="Q33" s="34">
        <v>173046.50478</v>
      </c>
      <c r="R33" s="36">
        <f t="shared" si="1"/>
        <v>111.51514955782167</v>
      </c>
      <c r="S33" s="90">
        <v>1273343.74162</v>
      </c>
      <c r="T33" s="34">
        <v>103525.86795</v>
      </c>
      <c r="U33" s="35">
        <f t="shared" si="2"/>
        <v>8.130237308763945</v>
      </c>
      <c r="V33" s="34">
        <v>129172.65093</v>
      </c>
      <c r="W33" s="36">
        <f t="shared" si="5"/>
        <v>80.1453459417673</v>
      </c>
      <c r="X33" s="37"/>
      <c r="Y33" s="34"/>
      <c r="Z33" s="38">
        <f t="shared" si="3"/>
        <v>-41812.02122999984</v>
      </c>
      <c r="AA33" s="38">
        <f t="shared" si="3"/>
        <v>89447.20066000002</v>
      </c>
      <c r="AB33" s="38">
        <f t="shared" si="4"/>
        <v>89447.20066000002</v>
      </c>
      <c r="AC33" s="39">
        <f t="shared" si="6"/>
        <v>43873.853849999985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404318.15</v>
      </c>
      <c r="O34" s="34">
        <v>56177.71148</v>
      </c>
      <c r="P34" s="35">
        <f t="shared" si="0"/>
        <v>13.894432263305518</v>
      </c>
      <c r="Q34" s="34">
        <v>65247.55389</v>
      </c>
      <c r="R34" s="36">
        <f t="shared" si="1"/>
        <v>86.0993372635996</v>
      </c>
      <c r="S34" s="90">
        <v>502715.76370999997</v>
      </c>
      <c r="T34" s="34">
        <v>46833.66862</v>
      </c>
      <c r="U34" s="35">
        <f t="shared" si="2"/>
        <v>9.316132892744692</v>
      </c>
      <c r="V34" s="34">
        <v>61605.820369999994</v>
      </c>
      <c r="W34" s="36">
        <f t="shared" si="5"/>
        <v>76.02149981725826</v>
      </c>
      <c r="X34" s="37"/>
      <c r="Y34" s="34"/>
      <c r="Z34" s="38">
        <f t="shared" si="3"/>
        <v>-98397.61370999995</v>
      </c>
      <c r="AA34" s="38">
        <f t="shared" si="3"/>
        <v>9344.042860000001</v>
      </c>
      <c r="AB34" s="38">
        <f t="shared" si="4"/>
        <v>9344.042860000001</v>
      </c>
      <c r="AC34" s="39">
        <f t="shared" si="6"/>
        <v>3641.733520000009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444638.86472</v>
      </c>
      <c r="O35" s="34">
        <v>56392.782060000005</v>
      </c>
      <c r="P35" s="35">
        <f t="shared" si="0"/>
        <v>12.682827915978942</v>
      </c>
      <c r="Q35" s="34">
        <v>77057.48518999999</v>
      </c>
      <c r="R35" s="36">
        <f t="shared" si="1"/>
        <v>73.18274392286848</v>
      </c>
      <c r="S35" s="90">
        <v>456284.66</v>
      </c>
      <c r="T35" s="34">
        <v>48102.53554</v>
      </c>
      <c r="U35" s="35">
        <f t="shared" si="2"/>
        <v>10.542220626045154</v>
      </c>
      <c r="V35" s="34">
        <v>54639.25929</v>
      </c>
      <c r="W35" s="36">
        <f t="shared" si="5"/>
        <v>88.03658059252581</v>
      </c>
      <c r="X35" s="37"/>
      <c r="Y35" s="34"/>
      <c r="Z35" s="38">
        <f t="shared" si="3"/>
        <v>-11645.795279999962</v>
      </c>
      <c r="AA35" s="38">
        <f t="shared" si="3"/>
        <v>8290.246520000008</v>
      </c>
      <c r="AB35" s="38">
        <f t="shared" si="4"/>
        <v>8290.246520000008</v>
      </c>
      <c r="AC35" s="39">
        <f t="shared" si="6"/>
        <v>22418.22589999999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189923.35</v>
      </c>
      <c r="O36" s="34">
        <v>40356.03801</v>
      </c>
      <c r="P36" s="35">
        <f t="shared" si="0"/>
        <v>21.24859213466906</v>
      </c>
      <c r="Q36" s="34">
        <v>32175.570170000003</v>
      </c>
      <c r="R36" s="36">
        <f t="shared" si="1"/>
        <v>125.42446892713446</v>
      </c>
      <c r="S36" s="90">
        <v>192386.615</v>
      </c>
      <c r="T36" s="34">
        <v>26375.11989</v>
      </c>
      <c r="U36" s="35">
        <f t="shared" si="2"/>
        <v>13.709436017677218</v>
      </c>
      <c r="V36" s="34">
        <v>23019.34756</v>
      </c>
      <c r="W36" s="36">
        <f t="shared" si="5"/>
        <v>114.57805144673702</v>
      </c>
      <c r="X36" s="37"/>
      <c r="Y36" s="34"/>
      <c r="Z36" s="38">
        <f t="shared" si="3"/>
        <v>-2463.264999999985</v>
      </c>
      <c r="AA36" s="38">
        <f t="shared" si="3"/>
        <v>13980.918119999995</v>
      </c>
      <c r="AB36" s="38">
        <f t="shared" si="4"/>
        <v>13980.918119999995</v>
      </c>
      <c r="AC36" s="39">
        <f t="shared" si="6"/>
        <v>9156.222610000004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329664.9</v>
      </c>
      <c r="O37" s="34">
        <v>47436.66979</v>
      </c>
      <c r="P37" s="35">
        <f t="shared" si="0"/>
        <v>14.389360162395207</v>
      </c>
      <c r="Q37" s="34">
        <v>58577.084619999994</v>
      </c>
      <c r="R37" s="36">
        <f t="shared" si="1"/>
        <v>80.98161610078436</v>
      </c>
      <c r="S37" s="90">
        <v>374406.07079</v>
      </c>
      <c r="T37" s="34">
        <v>36145.373159999996</v>
      </c>
      <c r="U37" s="35">
        <f t="shared" si="2"/>
        <v>9.654056378875735</v>
      </c>
      <c r="V37" s="34">
        <v>39994.82116</v>
      </c>
      <c r="W37" s="36">
        <f t="shared" si="5"/>
        <v>90.37513385895585</v>
      </c>
      <c r="X37" s="37"/>
      <c r="Y37" s="34"/>
      <c r="Z37" s="38">
        <f t="shared" si="3"/>
        <v>-44741.170790000004</v>
      </c>
      <c r="AA37" s="38">
        <f t="shared" si="3"/>
        <v>11291.296630000004</v>
      </c>
      <c r="AB37" s="38">
        <f t="shared" si="4"/>
        <v>11291.296630000004</v>
      </c>
      <c r="AC37" s="39">
        <f t="shared" si="6"/>
        <v>18582.263459999995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1737336.184</v>
      </c>
      <c r="O38" s="34">
        <v>266303.80337</v>
      </c>
      <c r="P38" s="35">
        <f t="shared" si="0"/>
        <v>15.328282794229766</v>
      </c>
      <c r="Q38" s="34">
        <v>274965.6586</v>
      </c>
      <c r="R38" s="36">
        <f t="shared" si="1"/>
        <v>96.84984107684491</v>
      </c>
      <c r="S38" s="90">
        <v>1749184.814</v>
      </c>
      <c r="T38" s="34">
        <v>216744.62101</v>
      </c>
      <c r="U38" s="35">
        <f t="shared" si="2"/>
        <v>12.391178980930714</v>
      </c>
      <c r="V38" s="34">
        <v>263259.85008</v>
      </c>
      <c r="W38" s="36">
        <f t="shared" si="5"/>
        <v>82.33105843680119</v>
      </c>
      <c r="X38" s="37"/>
      <c r="Y38" s="34"/>
      <c r="Z38" s="38">
        <f t="shared" si="3"/>
        <v>-11848.630000000121</v>
      </c>
      <c r="AA38" s="38">
        <f t="shared" si="3"/>
        <v>49559.18235999998</v>
      </c>
      <c r="AB38" s="38">
        <f t="shared" si="4"/>
        <v>49559.18235999998</v>
      </c>
      <c r="AC38" s="39">
        <f t="shared" si="6"/>
        <v>11705.80852000002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197527.95</v>
      </c>
      <c r="O39" s="34">
        <v>36999.75797</v>
      </c>
      <c r="P39" s="35">
        <f t="shared" si="0"/>
        <v>18.731403819054464</v>
      </c>
      <c r="Q39" s="34">
        <v>40402.456509999996</v>
      </c>
      <c r="R39" s="36">
        <f t="shared" si="1"/>
        <v>91.57799095914429</v>
      </c>
      <c r="S39" s="90">
        <v>237596.75279</v>
      </c>
      <c r="T39" s="34">
        <v>21621.9439</v>
      </c>
      <c r="U39" s="35">
        <f t="shared" si="2"/>
        <v>9.100269109784746</v>
      </c>
      <c r="V39" s="34">
        <v>21707.82359</v>
      </c>
      <c r="W39" s="36">
        <f t="shared" si="5"/>
        <v>99.60438369307754</v>
      </c>
      <c r="X39" s="37"/>
      <c r="Y39" s="34"/>
      <c r="Z39" s="38">
        <f t="shared" si="3"/>
        <v>-40068.80278999999</v>
      </c>
      <c r="AA39" s="38">
        <f t="shared" si="3"/>
        <v>15377.81407</v>
      </c>
      <c r="AB39" s="38">
        <f t="shared" si="4"/>
        <v>15377.81407</v>
      </c>
      <c r="AC39" s="39">
        <f t="shared" si="6"/>
        <v>18694.632919999996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268468.14658999996</v>
      </c>
      <c r="O40" s="34">
        <v>45688.625570000004</v>
      </c>
      <c r="P40" s="35">
        <f t="shared" si="0"/>
        <v>17.01826684108447</v>
      </c>
      <c r="Q40" s="34">
        <v>43134.87446</v>
      </c>
      <c r="R40" s="36">
        <f t="shared" si="1"/>
        <v>105.92038609586811</v>
      </c>
      <c r="S40" s="90">
        <v>287145.45504000003</v>
      </c>
      <c r="T40" s="34">
        <v>36707.956840000006</v>
      </c>
      <c r="U40" s="35">
        <f t="shared" si="2"/>
        <v>12.78374990643209</v>
      </c>
      <c r="V40" s="34">
        <v>34065.103310000006</v>
      </c>
      <c r="W40" s="36">
        <f t="shared" si="5"/>
        <v>107.75824310864243</v>
      </c>
      <c r="X40" s="37"/>
      <c r="Y40" s="34"/>
      <c r="Z40" s="38">
        <f t="shared" si="3"/>
        <v>-18677.30845000007</v>
      </c>
      <c r="AA40" s="38">
        <f t="shared" si="3"/>
        <v>8980.668729999998</v>
      </c>
      <c r="AB40" s="38">
        <f t="shared" si="4"/>
        <v>8980.668729999998</v>
      </c>
      <c r="AC40" s="39">
        <f t="shared" si="6"/>
        <v>9069.771149999993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134629.7</v>
      </c>
      <c r="O41" s="34">
        <v>25105.28634</v>
      </c>
      <c r="P41" s="35">
        <f t="shared" si="0"/>
        <v>18.647658235887025</v>
      </c>
      <c r="Q41" s="34">
        <v>25090.16367</v>
      </c>
      <c r="R41" s="36">
        <f t="shared" si="1"/>
        <v>100.06027330151727</v>
      </c>
      <c r="S41" s="90">
        <v>146858.55377</v>
      </c>
      <c r="T41" s="34">
        <v>19359.79103</v>
      </c>
      <c r="U41" s="35">
        <f t="shared" si="2"/>
        <v>13.182610432293924</v>
      </c>
      <c r="V41" s="34">
        <v>20136.21841</v>
      </c>
      <c r="W41" s="36">
        <f t="shared" si="5"/>
        <v>96.14412515701353</v>
      </c>
      <c r="X41" s="37"/>
      <c r="Y41" s="34"/>
      <c r="Z41" s="38">
        <f t="shared" si="3"/>
        <v>-12228.853769999987</v>
      </c>
      <c r="AA41" s="38">
        <f t="shared" si="3"/>
        <v>5745.495309999998</v>
      </c>
      <c r="AB41" s="38">
        <f t="shared" si="4"/>
        <v>5745.495309999998</v>
      </c>
      <c r="AC41" s="39">
        <f t="shared" si="6"/>
        <v>4953.94526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738187.23248</v>
      </c>
      <c r="O42" s="34">
        <v>76701.27672</v>
      </c>
      <c r="P42" s="35">
        <f t="shared" si="0"/>
        <v>10.390490832835976</v>
      </c>
      <c r="Q42" s="34">
        <v>86070.61614</v>
      </c>
      <c r="R42" s="36">
        <f t="shared" si="1"/>
        <v>89.11435767491184</v>
      </c>
      <c r="S42" s="90">
        <v>725201.7790900001</v>
      </c>
      <c r="T42" s="34">
        <v>65862.32827</v>
      </c>
      <c r="U42" s="35">
        <f t="shared" si="2"/>
        <v>9.081931425022919</v>
      </c>
      <c r="V42" s="34">
        <v>64161.85792</v>
      </c>
      <c r="W42" s="36">
        <f t="shared" si="5"/>
        <v>102.65028227848423</v>
      </c>
      <c r="X42" s="37"/>
      <c r="Y42" s="34"/>
      <c r="Z42" s="38">
        <f t="shared" si="3"/>
        <v>12985.453389999922</v>
      </c>
      <c r="AA42" s="38">
        <f t="shared" si="3"/>
        <v>10838.948449999996</v>
      </c>
      <c r="AB42" s="38">
        <f t="shared" si="4"/>
        <v>10838.948449999996</v>
      </c>
      <c r="AC42" s="39">
        <f t="shared" si="6"/>
        <v>21908.758219999996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359319.3</v>
      </c>
      <c r="O43" s="34">
        <v>54384.1035</v>
      </c>
      <c r="P43" s="35">
        <f t="shared" si="0"/>
        <v>15.135313772458089</v>
      </c>
      <c r="Q43" s="34">
        <v>57216.96161</v>
      </c>
      <c r="R43" s="36">
        <f t="shared" si="1"/>
        <v>95.04891900882606</v>
      </c>
      <c r="S43" s="90">
        <v>377732.96831</v>
      </c>
      <c r="T43" s="34">
        <v>35147.80863</v>
      </c>
      <c r="U43" s="35">
        <f t="shared" si="2"/>
        <v>9.304935385241432</v>
      </c>
      <c r="V43" s="34">
        <v>40620.718479999996</v>
      </c>
      <c r="W43" s="36">
        <f t="shared" si="5"/>
        <v>86.5268019503529</v>
      </c>
      <c r="X43" s="37"/>
      <c r="Y43" s="34"/>
      <c r="Z43" s="38">
        <f t="shared" si="3"/>
        <v>-18413.668310000037</v>
      </c>
      <c r="AA43" s="38">
        <f t="shared" si="3"/>
        <v>19236.294869999998</v>
      </c>
      <c r="AB43" s="38">
        <f t="shared" si="4"/>
        <v>19236.294869999998</v>
      </c>
      <c r="AC43" s="39">
        <f t="shared" si="6"/>
        <v>16596.243130000003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113016.65</v>
      </c>
      <c r="O44" s="34">
        <v>20249.489260000002</v>
      </c>
      <c r="P44" s="35">
        <f t="shared" si="0"/>
        <v>17.91726197865536</v>
      </c>
      <c r="Q44" s="34">
        <v>20252.31122</v>
      </c>
      <c r="R44" s="36">
        <f t="shared" si="1"/>
        <v>99.98606598541103</v>
      </c>
      <c r="S44" s="90">
        <v>123584.45</v>
      </c>
      <c r="T44" s="34">
        <v>18012.26496</v>
      </c>
      <c r="U44" s="35">
        <f t="shared" si="2"/>
        <v>14.574863552817527</v>
      </c>
      <c r="V44" s="34">
        <v>17905.66314</v>
      </c>
      <c r="W44" s="36">
        <f t="shared" si="5"/>
        <v>100.5953525382808</v>
      </c>
      <c r="X44" s="37"/>
      <c r="Y44" s="34"/>
      <c r="Z44" s="38">
        <f t="shared" si="3"/>
        <v>-10567.800000000003</v>
      </c>
      <c r="AA44" s="38">
        <f t="shared" si="3"/>
        <v>2237.2243000000017</v>
      </c>
      <c r="AB44" s="38">
        <f t="shared" si="4"/>
        <v>2237.2243000000017</v>
      </c>
      <c r="AC44" s="39">
        <f t="shared" si="6"/>
        <v>2346.648079999999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583716.5</v>
      </c>
      <c r="O45" s="34">
        <v>56826.07828</v>
      </c>
      <c r="P45" s="35">
        <f t="shared" si="0"/>
        <v>9.735218771441273</v>
      </c>
      <c r="Q45" s="34">
        <v>61495.17522999999</v>
      </c>
      <c r="R45" s="36">
        <f t="shared" si="1"/>
        <v>92.40737678600482</v>
      </c>
      <c r="S45" s="90">
        <v>590983.75515</v>
      </c>
      <c r="T45" s="34">
        <v>49490.62261</v>
      </c>
      <c r="U45" s="35">
        <f t="shared" si="2"/>
        <v>8.374278003198004</v>
      </c>
      <c r="V45" s="34">
        <v>61086.08229</v>
      </c>
      <c r="W45" s="36">
        <f t="shared" si="5"/>
        <v>81.0178370500964</v>
      </c>
      <c r="X45" s="37"/>
      <c r="Y45" s="34"/>
      <c r="Z45" s="38">
        <f t="shared" si="3"/>
        <v>-7267.255149999983</v>
      </c>
      <c r="AA45" s="38">
        <f t="shared" si="3"/>
        <v>7335.455670000003</v>
      </c>
      <c r="AB45" s="38">
        <f t="shared" si="4"/>
        <v>7335.455670000003</v>
      </c>
      <c r="AC45" s="39">
        <f t="shared" si="6"/>
        <v>409.092939999995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303075.36007</v>
      </c>
      <c r="O46" s="34">
        <v>55088.84785</v>
      </c>
      <c r="P46" s="35">
        <f t="shared" si="0"/>
        <v>18.176617141451672</v>
      </c>
      <c r="Q46" s="34">
        <v>61763.390340000005</v>
      </c>
      <c r="R46" s="36">
        <f t="shared" si="1"/>
        <v>89.19336770009312</v>
      </c>
      <c r="S46" s="90">
        <v>317094.24543999997</v>
      </c>
      <c r="T46" s="34">
        <v>50312.70835</v>
      </c>
      <c r="U46" s="35">
        <f t="shared" si="2"/>
        <v>15.866799563071885</v>
      </c>
      <c r="V46" s="34">
        <v>44789.80142</v>
      </c>
      <c r="W46" s="36">
        <f t="shared" si="5"/>
        <v>112.33072430531888</v>
      </c>
      <c r="X46" s="37"/>
      <c r="Y46" s="34"/>
      <c r="Z46" s="38">
        <f t="shared" si="3"/>
        <v>-14018.885369999975</v>
      </c>
      <c r="AA46" s="38">
        <f t="shared" si="3"/>
        <v>4776.1394999999975</v>
      </c>
      <c r="AB46" s="38">
        <f t="shared" si="4"/>
        <v>4776.1394999999975</v>
      </c>
      <c r="AC46" s="39">
        <f t="shared" si="6"/>
        <v>16973.588920000002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492174.92088</v>
      </c>
      <c r="O47" s="34">
        <v>66209.25092</v>
      </c>
      <c r="P47" s="35">
        <f t="shared" si="0"/>
        <v>13.452382092451815</v>
      </c>
      <c r="Q47" s="34">
        <v>58842.44902</v>
      </c>
      <c r="R47" s="36">
        <f t="shared" si="1"/>
        <v>112.51953652965072</v>
      </c>
      <c r="S47" s="90">
        <v>550001.5740499999</v>
      </c>
      <c r="T47" s="34">
        <v>58345.4571</v>
      </c>
      <c r="U47" s="35">
        <f t="shared" si="2"/>
        <v>10.60823456746978</v>
      </c>
      <c r="V47" s="34">
        <v>76517.67555</v>
      </c>
      <c r="W47" s="36">
        <f t="shared" si="5"/>
        <v>76.25095336550642</v>
      </c>
      <c r="X47" s="37"/>
      <c r="Y47" s="34"/>
      <c r="Z47" s="38">
        <f t="shared" si="3"/>
        <v>-57826.65316999995</v>
      </c>
      <c r="AA47" s="38">
        <f t="shared" si="3"/>
        <v>7863.793820000006</v>
      </c>
      <c r="AB47" s="38">
        <f t="shared" si="4"/>
        <v>7863.793820000006</v>
      </c>
      <c r="AC47" s="39">
        <f t="shared" si="6"/>
        <v>-17675.22653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162561.01682</v>
      </c>
      <c r="O48" s="34">
        <v>29133.583329999998</v>
      </c>
      <c r="P48" s="35">
        <f t="shared" si="0"/>
        <v>17.921629613241734</v>
      </c>
      <c r="Q48" s="34">
        <v>28886.71902</v>
      </c>
      <c r="R48" s="36">
        <f t="shared" si="1"/>
        <v>100.85459449316166</v>
      </c>
      <c r="S48" s="90">
        <v>164890.35903</v>
      </c>
      <c r="T48" s="34">
        <v>17980.67775</v>
      </c>
      <c r="U48" s="35">
        <f t="shared" si="2"/>
        <v>10.904626477724275</v>
      </c>
      <c r="V48" s="34">
        <v>21561.179350000002</v>
      </c>
      <c r="W48" s="36">
        <f t="shared" si="5"/>
        <v>83.39375809700316</v>
      </c>
      <c r="X48" s="37"/>
      <c r="Y48" s="34"/>
      <c r="Z48" s="38">
        <f t="shared" si="3"/>
        <v>-2329.3422100000025</v>
      </c>
      <c r="AA48" s="38">
        <f t="shared" si="3"/>
        <v>11152.905579999999</v>
      </c>
      <c r="AB48" s="38">
        <f t="shared" si="4"/>
        <v>11152.905579999999</v>
      </c>
      <c r="AC48" s="39">
        <f t="shared" si="6"/>
        <v>7325.539669999998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313511.65</v>
      </c>
      <c r="O49" s="34">
        <v>62205.53679</v>
      </c>
      <c r="P49" s="35">
        <f t="shared" si="0"/>
        <v>19.841539154924543</v>
      </c>
      <c r="Q49" s="34">
        <v>54209.136399999996</v>
      </c>
      <c r="R49" s="36">
        <f t="shared" si="1"/>
        <v>114.75101970080455</v>
      </c>
      <c r="S49" s="90">
        <v>315000.35</v>
      </c>
      <c r="T49" s="34">
        <v>55878.5573</v>
      </c>
      <c r="U49" s="35">
        <f t="shared" si="2"/>
        <v>17.739204829454952</v>
      </c>
      <c r="V49" s="34">
        <v>54627.47422</v>
      </c>
      <c r="W49" s="36">
        <f t="shared" si="5"/>
        <v>102.29020854041605</v>
      </c>
      <c r="X49" s="37"/>
      <c r="Y49" s="34"/>
      <c r="Z49" s="38">
        <f t="shared" si="3"/>
        <v>-1488.6999999999534</v>
      </c>
      <c r="AA49" s="38">
        <f t="shared" si="3"/>
        <v>6326.979489999998</v>
      </c>
      <c r="AB49" s="38">
        <f t="shared" si="4"/>
        <v>6326.979489999998</v>
      </c>
      <c r="AC49" s="39">
        <f t="shared" si="6"/>
        <v>-418.33782000000065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273928.516</v>
      </c>
      <c r="O50" s="34">
        <v>47998.54047</v>
      </c>
      <c r="P50" s="35">
        <f t="shared" si="0"/>
        <v>17.52228689838191</v>
      </c>
      <c r="Q50" s="34">
        <v>50428.54307</v>
      </c>
      <c r="R50" s="36">
        <f t="shared" si="1"/>
        <v>95.18129525053519</v>
      </c>
      <c r="S50" s="90">
        <v>341923.216</v>
      </c>
      <c r="T50" s="34">
        <v>39199.71263</v>
      </c>
      <c r="U50" s="35">
        <f t="shared" si="2"/>
        <v>11.464478220747667</v>
      </c>
      <c r="V50" s="34">
        <v>51586.90551</v>
      </c>
      <c r="W50" s="36">
        <f t="shared" si="5"/>
        <v>75.98771867097403</v>
      </c>
      <c r="X50" s="37"/>
      <c r="Y50" s="34"/>
      <c r="Z50" s="38">
        <f t="shared" si="3"/>
        <v>-67994.70000000001</v>
      </c>
      <c r="AA50" s="38">
        <f t="shared" si="3"/>
        <v>8798.827839999998</v>
      </c>
      <c r="AB50" s="38">
        <f t="shared" si="4"/>
        <v>8798.827839999998</v>
      </c>
      <c r="AC50" s="39">
        <f t="shared" si="6"/>
        <v>-1158.3624399999972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144897.35</v>
      </c>
      <c r="O51" s="34">
        <v>26219.295019999998</v>
      </c>
      <c r="P51" s="35">
        <f t="shared" si="0"/>
        <v>18.095082498058108</v>
      </c>
      <c r="Q51" s="34">
        <v>27817.80377</v>
      </c>
      <c r="R51" s="36">
        <f t="shared" si="1"/>
        <v>94.25364862295883</v>
      </c>
      <c r="S51" s="90">
        <v>145907.35</v>
      </c>
      <c r="T51" s="34">
        <v>19906.253370000002</v>
      </c>
      <c r="U51" s="35">
        <f t="shared" si="2"/>
        <v>13.643077864137757</v>
      </c>
      <c r="V51" s="34">
        <v>21830.772699999998</v>
      </c>
      <c r="W51" s="36">
        <f t="shared" si="5"/>
        <v>91.1843737441323</v>
      </c>
      <c r="X51" s="37"/>
      <c r="Y51" s="34"/>
      <c r="Z51" s="38">
        <f t="shared" si="3"/>
        <v>-1010</v>
      </c>
      <c r="AA51" s="38">
        <f t="shared" si="3"/>
        <v>6313.041649999996</v>
      </c>
      <c r="AB51" s="38">
        <f t="shared" si="4"/>
        <v>6313.041649999996</v>
      </c>
      <c r="AC51" s="39">
        <f t="shared" si="6"/>
        <v>5987.031070000001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277021.45836</v>
      </c>
      <c r="O52" s="34">
        <v>44335.45452000001</v>
      </c>
      <c r="P52" s="35">
        <f t="shared" si="0"/>
        <v>16.004339440876233</v>
      </c>
      <c r="Q52" s="34">
        <v>51801.84814</v>
      </c>
      <c r="R52" s="36">
        <f t="shared" si="1"/>
        <v>85.58662694848014</v>
      </c>
      <c r="S52" s="90">
        <v>296128.15476999996</v>
      </c>
      <c r="T52" s="34">
        <v>36816.06533</v>
      </c>
      <c r="U52" s="35">
        <f t="shared" si="2"/>
        <v>12.432477201836718</v>
      </c>
      <c r="V52" s="34">
        <v>43443.516200000005</v>
      </c>
      <c r="W52" s="36">
        <f t="shared" si="5"/>
        <v>84.7446720484379</v>
      </c>
      <c r="X52" s="37"/>
      <c r="Y52" s="34"/>
      <c r="Z52" s="38">
        <f t="shared" si="3"/>
        <v>-19106.696409999975</v>
      </c>
      <c r="AA52" s="38">
        <f t="shared" si="3"/>
        <v>7519.389190000009</v>
      </c>
      <c r="AB52" s="38">
        <f t="shared" si="4"/>
        <v>7519.389190000009</v>
      </c>
      <c r="AC52" s="39">
        <f t="shared" si="6"/>
        <v>8358.331939999996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230986.928</v>
      </c>
      <c r="O53" s="34">
        <v>31072.384329999997</v>
      </c>
      <c r="P53" s="35">
        <f t="shared" si="0"/>
        <v>13.452009860055803</v>
      </c>
      <c r="Q53" s="34">
        <v>38824.33209</v>
      </c>
      <c r="R53" s="36">
        <f t="shared" si="1"/>
        <v>80.03327464325734</v>
      </c>
      <c r="S53" s="90">
        <v>246365.936</v>
      </c>
      <c r="T53" s="34">
        <v>23909.22427</v>
      </c>
      <c r="U53" s="35">
        <f t="shared" si="2"/>
        <v>9.704760592389688</v>
      </c>
      <c r="V53" s="34">
        <v>21718.74432</v>
      </c>
      <c r="W53" s="36">
        <f t="shared" si="5"/>
        <v>110.08566571679222</v>
      </c>
      <c r="X53" s="37"/>
      <c r="Y53" s="34"/>
      <c r="Z53" s="38">
        <f t="shared" si="3"/>
        <v>-15379.007999999973</v>
      </c>
      <c r="AA53" s="38">
        <f t="shared" si="3"/>
        <v>7163.160059999998</v>
      </c>
      <c r="AB53" s="38">
        <f t="shared" si="4"/>
        <v>7163.160059999998</v>
      </c>
      <c r="AC53" s="39">
        <f t="shared" si="6"/>
        <v>17105.587770000002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224246.425</v>
      </c>
      <c r="O54" s="34">
        <v>43088.15551</v>
      </c>
      <c r="P54" s="35">
        <f t="shared" si="0"/>
        <v>19.214645455328885</v>
      </c>
      <c r="Q54" s="34">
        <v>45809.80175</v>
      </c>
      <c r="R54" s="36">
        <f t="shared" si="1"/>
        <v>94.05881244618134</v>
      </c>
      <c r="S54" s="90">
        <v>216808.688</v>
      </c>
      <c r="T54" s="34">
        <v>34201.10808</v>
      </c>
      <c r="U54" s="35">
        <f t="shared" si="2"/>
        <v>15.774786700429644</v>
      </c>
      <c r="V54" s="34">
        <v>41606.49175</v>
      </c>
      <c r="W54" s="36">
        <f t="shared" si="5"/>
        <v>82.20137445258166</v>
      </c>
      <c r="X54" s="37"/>
      <c r="Y54" s="34"/>
      <c r="Z54" s="38">
        <f t="shared" si="3"/>
        <v>7437.736999999994</v>
      </c>
      <c r="AA54" s="38">
        <f t="shared" si="3"/>
        <v>8887.047429999999</v>
      </c>
      <c r="AB54" s="38">
        <f t="shared" si="4"/>
        <v>8887.047429999999</v>
      </c>
      <c r="AC54" s="39">
        <f t="shared" si="6"/>
        <v>4203.309999999998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563877.45</v>
      </c>
      <c r="O55" s="34">
        <v>77351.73467</v>
      </c>
      <c r="P55" s="35">
        <f t="shared" si="0"/>
        <v>13.717827281442096</v>
      </c>
      <c r="Q55" s="34">
        <v>86435.29577</v>
      </c>
      <c r="R55" s="36">
        <f t="shared" si="1"/>
        <v>89.49091222621497</v>
      </c>
      <c r="S55" s="90">
        <v>586897.3108</v>
      </c>
      <c r="T55" s="34">
        <v>56033.41832</v>
      </c>
      <c r="U55" s="35">
        <f t="shared" si="2"/>
        <v>9.547397353656438</v>
      </c>
      <c r="V55" s="34">
        <v>62885.9104</v>
      </c>
      <c r="W55" s="36">
        <f t="shared" si="5"/>
        <v>89.10329509994658</v>
      </c>
      <c r="X55" s="37"/>
      <c r="Y55" s="34"/>
      <c r="Z55" s="38">
        <f t="shared" si="3"/>
        <v>-23019.860800000024</v>
      </c>
      <c r="AA55" s="38">
        <f t="shared" si="3"/>
        <v>21318.31635000001</v>
      </c>
      <c r="AB55" s="38">
        <f t="shared" si="4"/>
        <v>21318.31635000001</v>
      </c>
      <c r="AC55" s="39">
        <f t="shared" si="6"/>
        <v>23549.385369999996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382715.5</v>
      </c>
      <c r="O56" s="34">
        <v>73141.02945999999</v>
      </c>
      <c r="P56" s="35">
        <f t="shared" si="0"/>
        <v>19.11107061511749</v>
      </c>
      <c r="Q56" s="34">
        <v>85657.48359999999</v>
      </c>
      <c r="R56" s="36">
        <f t="shared" si="1"/>
        <v>85.38778678294024</v>
      </c>
      <c r="S56" s="90">
        <v>399389.07327</v>
      </c>
      <c r="T56" s="34">
        <v>61526.63772</v>
      </c>
      <c r="U56" s="35">
        <f t="shared" si="2"/>
        <v>15.405188032874898</v>
      </c>
      <c r="V56" s="34">
        <v>72671.12784</v>
      </c>
      <c r="W56" s="36">
        <f t="shared" si="5"/>
        <v>84.6644871887267</v>
      </c>
      <c r="X56" s="37"/>
      <c r="Y56" s="34"/>
      <c r="Z56" s="38">
        <f t="shared" si="3"/>
        <v>-16673.573269999993</v>
      </c>
      <c r="AA56" s="38">
        <f t="shared" si="3"/>
        <v>11614.391739999992</v>
      </c>
      <c r="AB56" s="38">
        <f t="shared" si="4"/>
        <v>11614.391739999992</v>
      </c>
      <c r="AC56" s="39">
        <f t="shared" si="6"/>
        <v>12986.355759999991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562748.05</v>
      </c>
      <c r="O57" s="34">
        <v>57982.23502</v>
      </c>
      <c r="P57" s="35">
        <f t="shared" si="0"/>
        <v>10.303409317899902</v>
      </c>
      <c r="Q57" s="34">
        <v>63590.81494</v>
      </c>
      <c r="R57" s="36">
        <f t="shared" si="1"/>
        <v>91.18020436553319</v>
      </c>
      <c r="S57" s="90">
        <v>577709.70325</v>
      </c>
      <c r="T57" s="34">
        <v>50500.19114</v>
      </c>
      <c r="U57" s="35">
        <f t="shared" si="2"/>
        <v>8.741447626014061</v>
      </c>
      <c r="V57" s="34">
        <v>50052.14522</v>
      </c>
      <c r="W57" s="36">
        <f t="shared" si="5"/>
        <v>100.8951582754958</v>
      </c>
      <c r="X57" s="37"/>
      <c r="Y57" s="34"/>
      <c r="Z57" s="38">
        <f t="shared" si="3"/>
        <v>-14961.653249999974</v>
      </c>
      <c r="AA57" s="38">
        <f t="shared" si="3"/>
        <v>7482.043879999997</v>
      </c>
      <c r="AB57" s="38">
        <f t="shared" si="4"/>
        <v>7482.043879999997</v>
      </c>
      <c r="AC57" s="39">
        <f t="shared" si="6"/>
        <v>13538.669719999998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721072.6</v>
      </c>
      <c r="O58" s="34">
        <v>92689.18299</v>
      </c>
      <c r="P58" s="35">
        <f t="shared" si="0"/>
        <v>12.854348229290643</v>
      </c>
      <c r="Q58" s="34">
        <v>88518.50728</v>
      </c>
      <c r="R58" s="36">
        <f t="shared" si="1"/>
        <v>104.71164261368236</v>
      </c>
      <c r="S58" s="90">
        <v>705894.71966</v>
      </c>
      <c r="T58" s="34">
        <v>84085.40673</v>
      </c>
      <c r="U58" s="35">
        <f t="shared" si="2"/>
        <v>11.911890596164316</v>
      </c>
      <c r="V58" s="34">
        <v>90283.96790999999</v>
      </c>
      <c r="W58" s="36">
        <f t="shared" si="5"/>
        <v>93.13437222189984</v>
      </c>
      <c r="X58" s="37"/>
      <c r="Y58" s="34"/>
      <c r="Z58" s="38">
        <f t="shared" si="3"/>
        <v>15177.880340000032</v>
      </c>
      <c r="AA58" s="38">
        <f t="shared" si="3"/>
        <v>8603.776259999999</v>
      </c>
      <c r="AB58" s="38">
        <f t="shared" si="4"/>
        <v>8603.776259999999</v>
      </c>
      <c r="AC58" s="39">
        <f t="shared" si="6"/>
        <v>-1765.4606299999868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215276.977</v>
      </c>
      <c r="O59" s="34">
        <v>40268.35022</v>
      </c>
      <c r="P59" s="35">
        <f t="shared" si="0"/>
        <v>18.7053677458505</v>
      </c>
      <c r="Q59" s="34">
        <v>44136.07554</v>
      </c>
      <c r="R59" s="36">
        <f t="shared" si="1"/>
        <v>91.23681643037173</v>
      </c>
      <c r="S59" s="90">
        <v>221604.119</v>
      </c>
      <c r="T59" s="34">
        <v>31220.08355</v>
      </c>
      <c r="U59" s="35">
        <f t="shared" si="2"/>
        <v>14.088223491008305</v>
      </c>
      <c r="V59" s="34">
        <v>27556.13919</v>
      </c>
      <c r="W59" s="36">
        <f t="shared" si="5"/>
        <v>113.29629065500448</v>
      </c>
      <c r="X59" s="37"/>
      <c r="Y59" s="34"/>
      <c r="Z59" s="38">
        <f t="shared" si="3"/>
        <v>-6327.141999999993</v>
      </c>
      <c r="AA59" s="38">
        <f t="shared" si="3"/>
        <v>9048.26667</v>
      </c>
      <c r="AB59" s="38">
        <f t="shared" si="4"/>
        <v>9048.26667</v>
      </c>
      <c r="AC59" s="39">
        <f t="shared" si="6"/>
        <v>16579.936349999996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454141.74776999996</v>
      </c>
      <c r="O60" s="34">
        <v>51579.55943</v>
      </c>
      <c r="P60" s="35">
        <f t="shared" si="0"/>
        <v>11.357590374211195</v>
      </c>
      <c r="Q60" s="34">
        <v>50147.61974</v>
      </c>
      <c r="R60" s="36">
        <f t="shared" si="1"/>
        <v>102.85544896731722</v>
      </c>
      <c r="S60" s="90">
        <v>461863.09777</v>
      </c>
      <c r="T60" s="34">
        <v>43787.520509999995</v>
      </c>
      <c r="U60" s="35">
        <f t="shared" si="2"/>
        <v>9.480627640835129</v>
      </c>
      <c r="V60" s="34">
        <v>47741.062560000006</v>
      </c>
      <c r="W60" s="36">
        <f t="shared" si="5"/>
        <v>91.71878077696473</v>
      </c>
      <c r="X60" s="37"/>
      <c r="Y60" s="34"/>
      <c r="Z60" s="38">
        <f t="shared" si="3"/>
        <v>-7721.350000000035</v>
      </c>
      <c r="AA60" s="38">
        <f t="shared" si="3"/>
        <v>7792.038920000006</v>
      </c>
      <c r="AB60" s="38">
        <f t="shared" si="4"/>
        <v>7792.038920000006</v>
      </c>
      <c r="AC60" s="39">
        <f t="shared" si="6"/>
        <v>2406.557179999996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102452.44737000001</v>
      </c>
      <c r="O61" s="34">
        <v>16144.99777</v>
      </c>
      <c r="P61" s="35">
        <f t="shared" si="0"/>
        <v>15.758528160575262</v>
      </c>
      <c r="Q61" s="34">
        <v>15567.61066</v>
      </c>
      <c r="R61" s="36">
        <f t="shared" si="1"/>
        <v>103.70889998863832</v>
      </c>
      <c r="S61" s="90">
        <v>114248.98657</v>
      </c>
      <c r="T61" s="34">
        <v>16073.405560000001</v>
      </c>
      <c r="U61" s="35">
        <f t="shared" si="2"/>
        <v>14.06875110454645</v>
      </c>
      <c r="V61" s="34">
        <v>10891.28172</v>
      </c>
      <c r="W61" s="36">
        <f t="shared" si="5"/>
        <v>147.5804774242861</v>
      </c>
      <c r="X61" s="37"/>
      <c r="Y61" s="34"/>
      <c r="Z61" s="38">
        <f t="shared" si="3"/>
        <v>-11796.539199999985</v>
      </c>
      <c r="AA61" s="38">
        <f t="shared" si="3"/>
        <v>71.59220999999889</v>
      </c>
      <c r="AB61" s="38">
        <f t="shared" si="4"/>
        <v>71.59220999999889</v>
      </c>
      <c r="AC61" s="39">
        <f t="shared" si="6"/>
        <v>4676.328939999999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26393159.891710002</v>
      </c>
      <c r="O62" s="51">
        <f>SUM(O19:O61)</f>
        <v>3821211.189440001</v>
      </c>
      <c r="P62" s="52">
        <f t="shared" si="0"/>
        <v>14.478035995380111</v>
      </c>
      <c r="Q62" s="51">
        <f>SUM(Q19:Q61)</f>
        <v>3813150.6479900014</v>
      </c>
      <c r="R62" s="53">
        <f>O62/Q62*100</f>
        <v>100.21138796218945</v>
      </c>
      <c r="S62" s="51">
        <f>SUM(S19:S61)</f>
        <v>27605538.57354</v>
      </c>
      <c r="T62" s="51">
        <f>SUM(T19:T61)</f>
        <v>3069739.6020299997</v>
      </c>
      <c r="U62" s="54">
        <f t="shared" si="2"/>
        <v>11.120013448940117</v>
      </c>
      <c r="V62" s="51">
        <f>SUM(V19:V61)</f>
        <v>3177478.5309099993</v>
      </c>
      <c r="W62" s="53">
        <f>T62/V62*100</f>
        <v>96.6092948282126</v>
      </c>
      <c r="X62" s="55">
        <f>SUM(X19:X61)</f>
        <v>0</v>
      </c>
      <c r="Y62" s="56">
        <f>SUM(Y19:Y61)</f>
        <v>0</v>
      </c>
      <c r="Z62" s="57">
        <f t="shared" si="3"/>
        <v>-1212378.6818299964</v>
      </c>
      <c r="AA62" s="57">
        <f t="shared" si="3"/>
        <v>751471.5874100011</v>
      </c>
      <c r="AB62" s="57">
        <f t="shared" si="4"/>
        <v>751471.5874100011</v>
      </c>
      <c r="AC62" s="58">
        <f t="shared" si="6"/>
        <v>635672.1170800021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7626301.295980003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2676002.251100001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61</v>
      </c>
      <c r="M66" s="102"/>
      <c r="N66" s="102"/>
      <c r="O66" s="102"/>
      <c r="P66" s="102"/>
      <c r="Q66" s="88"/>
      <c r="R66" s="88"/>
      <c r="S66" s="100" t="s">
        <v>60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2013-12-18T13:25:11Z</cp:lastPrinted>
  <dcterms:created xsi:type="dcterms:W3CDTF">2007-02-26T07:16:01Z</dcterms:created>
  <dcterms:modified xsi:type="dcterms:W3CDTF">2019-03-18T12:32:58Z</dcterms:modified>
  <cp:category/>
  <cp:version/>
  <cp:contentType/>
  <cp:contentStatus/>
</cp:coreProperties>
</file>