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2.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<sst xmlns="http://schemas.openxmlformats.org/spreadsheetml/2006/main" count="75" uniqueCount="63">
  <si>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</si>
  <si>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</si>
  <si>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</si>
  <si>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</si>
  <si>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</si>
  <si>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</si>
  <si>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</si>
  <si>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</si>
  <si>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</si>
  <si>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</si>
  <si>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</si>
  <si>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</si>
  <si>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</si>
  <si>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</si>
  <si>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</si>
  <si>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</si>
  <si>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</si>
  <si>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</si>
  <si>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</si>
  <si>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</si>
  <si>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</si>
  <si>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</si>
  <si>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</si>
  <si>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</si>
  <si>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</si>
  <si>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</si>
  <si>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</si>
  <si>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</si>
  <si>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</si>
  <si>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</si>
  <si>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</si>
  <si>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</si>
  <si>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</si>
  <si>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</si>
  <si>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</si>
  <si>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</si>
  <si>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</si>
  <si>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</si>
  <si>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</si>
  <si>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</si>
  <si>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</si>
  <si>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</si>
  <si>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</si>
  <si>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</si>
  <si>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</si>
  <si>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</si>
  <si>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</si>
  <si>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</si>
  <si>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</si>
  <si>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</si>
  <si>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</si>
  <si>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</si>
  <si>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</si>
  <si>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</si>
  <si>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</si>
  <si>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</si>
  <si>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</si>
  <si>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</si>
  <si>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</si>
  <si>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</si>
  <si>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КОНСОЛИДИРОВАННЫХ БЮДЖЕТОВ МУНИЦИПАЛЬНЫХ ОБРАЗОВАНИЙ НА 1 декабря 2018 года по отчетным данным</t>
  </si>
  <si>
    <t>Начальник отдела сводного бюджетного планирования управления сводного бюджетного
планирования и анализа исполнения бюджета</t>
  </si>
  <si>
    <t>Г.А. Сажина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</si>
</sst>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2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2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2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2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172" fontId="11" fillId="0" borderId="37" xfId="52" applyNumberFormat="1" applyFont="1" applyFill="1" applyBorder="1" applyAlignment="1" applyProtection="1">
      <alignment vertical="center" wrapText="1"/>
      <protection locked="0"/>
    </xf>
    <xf numFmtId="172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4" fillId="0" borderId="0" xfId="52" applyNumberFormat="1" applyFont="1" applyFill="1" applyBorder="1" applyAlignment="1" applyProtection="1">
      <alignment vertical="center" wrapText="1"/>
      <protection locked="0"/>
    </xf>
    <xf numFmtId="172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2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55" sqref="L55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58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60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839972.86868</v>
      </c>
      <c r="O19" s="34">
        <v>711691.62823</v>
      </c>
      <c r="P19" s="35">
        <f aca="true" t="shared" si="0" ref="P19:P62">O19/N19*100</f>
        <v>84.72793048047002</v>
      </c>
      <c r="Q19" s="34">
        <v>649536.15203</v>
      </c>
      <c r="R19" s="91">
        <f aca="true" t="shared" si="1" ref="R19:R61">O19/Q19*100</f>
        <v>109.5692096591922</v>
      </c>
      <c r="S19" s="90">
        <v>862765.36868</v>
      </c>
      <c r="T19" s="34">
        <v>695858.25831</v>
      </c>
      <c r="U19" s="35">
        <f aca="true" t="shared" si="2" ref="U19:U62">T19/S19*100</f>
        <v>80.65440310552081</v>
      </c>
      <c r="V19" s="34">
        <v>663626.05185</v>
      </c>
      <c r="W19" s="36">
        <f>T19/V19*100</f>
        <v>104.85698329204311</v>
      </c>
      <c r="X19" s="37"/>
      <c r="Y19" s="34"/>
      <c r="Z19" s="38">
        <f aca="true" t="shared" si="3" ref="Z19:AA62">N19-S19</f>
        <v>-22792.5</v>
      </c>
      <c r="AA19" s="38">
        <f t="shared" si="3"/>
        <v>15833.369920000085</v>
      </c>
      <c r="AB19" s="38">
        <f aca="true" t="shared" si="4" ref="AB19:AB62">O19-T19</f>
        <v>15833.369920000085</v>
      </c>
      <c r="AC19" s="39">
        <f>Q19-V19</f>
        <v>-14089.89982000005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763305.0122</v>
      </c>
      <c r="O20" s="34">
        <v>709739.79325</v>
      </c>
      <c r="P20" s="35">
        <f t="shared" si="0"/>
        <v>92.9824620441553</v>
      </c>
      <c r="Q20" s="34">
        <v>672710.04613</v>
      </c>
      <c r="R20" s="91">
        <f t="shared" si="1"/>
        <v>105.50456282510221</v>
      </c>
      <c r="S20" s="90">
        <v>798177.6747999999</v>
      </c>
      <c r="T20" s="34">
        <v>708420.5914400001</v>
      </c>
      <c r="U20" s="35">
        <f t="shared" si="2"/>
        <v>88.75474894953804</v>
      </c>
      <c r="V20" s="34">
        <v>679840.2276900001</v>
      </c>
      <c r="W20" s="36">
        <f aca="true" t="shared" si="5" ref="W20:W61">T20/V20*100</f>
        <v>104.20398243380096</v>
      </c>
      <c r="X20" s="37"/>
      <c r="Y20" s="34"/>
      <c r="Z20" s="38">
        <f t="shared" si="3"/>
        <v>-34872.66259999992</v>
      </c>
      <c r="AA20" s="38">
        <f t="shared" si="3"/>
        <v>1319.2018099998822</v>
      </c>
      <c r="AB20" s="38">
        <f t="shared" si="4"/>
        <v>1319.2018099998822</v>
      </c>
      <c r="AC20" s="39">
        <f aca="true" t="shared" si="6" ref="AC20:AC62">Q20-V20</f>
        <v>-7130.1815600000555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1115784.8055</v>
      </c>
      <c r="O21" s="34">
        <v>916288.87378</v>
      </c>
      <c r="P21" s="35">
        <f t="shared" si="0"/>
        <v>82.12057282581449</v>
      </c>
      <c r="Q21" s="34">
        <v>840045.09754</v>
      </c>
      <c r="R21" s="91">
        <f t="shared" si="1"/>
        <v>109.07615275218836</v>
      </c>
      <c r="S21" s="90">
        <v>1144782.0458399998</v>
      </c>
      <c r="T21" s="34">
        <v>887254.44586</v>
      </c>
      <c r="U21" s="35">
        <f t="shared" si="2"/>
        <v>77.50422441408614</v>
      </c>
      <c r="V21" s="34">
        <v>786587.22384</v>
      </c>
      <c r="W21" s="36">
        <f t="shared" si="5"/>
        <v>112.79797318961752</v>
      </c>
      <c r="X21" s="37"/>
      <c r="Y21" s="34"/>
      <c r="Z21" s="38">
        <f t="shared" si="3"/>
        <v>-28997.240339999786</v>
      </c>
      <c r="AA21" s="38">
        <f t="shared" si="3"/>
        <v>29034.427920000046</v>
      </c>
      <c r="AB21" s="38">
        <f t="shared" si="4"/>
        <v>29034.427920000046</v>
      </c>
      <c r="AC21" s="39">
        <f t="shared" si="6"/>
        <v>53457.8737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9241696.5</v>
      </c>
      <c r="O22" s="34">
        <v>6497835.13853</v>
      </c>
      <c r="P22" s="35">
        <f t="shared" si="0"/>
        <v>70.30998192301597</v>
      </c>
      <c r="Q22" s="34">
        <v>6759381.2672</v>
      </c>
      <c r="R22" s="91">
        <f t="shared" si="1"/>
        <v>96.13062026935577</v>
      </c>
      <c r="S22" s="90">
        <v>9498580.8</v>
      </c>
      <c r="T22" s="34">
        <v>6479067.55126</v>
      </c>
      <c r="U22" s="35">
        <f t="shared" si="2"/>
        <v>68.21090105650309</v>
      </c>
      <c r="V22" s="34">
        <v>6815437.77329</v>
      </c>
      <c r="W22" s="36">
        <f t="shared" si="5"/>
        <v>95.06458376968462</v>
      </c>
      <c r="X22" s="37"/>
      <c r="Y22" s="34"/>
      <c r="Z22" s="38">
        <f>N22-S22</f>
        <v>-256884.30000000075</v>
      </c>
      <c r="AA22" s="38">
        <f t="shared" si="3"/>
        <v>18767.587270000018</v>
      </c>
      <c r="AB22" s="38">
        <f t="shared" si="4"/>
        <v>18767.587270000018</v>
      </c>
      <c r="AC22" s="39">
        <f t="shared" si="6"/>
        <v>-56056.50609000027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847348.5785</v>
      </c>
      <c r="O23" s="34">
        <v>659556.20709</v>
      </c>
      <c r="P23" s="35">
        <f t="shared" si="0"/>
        <v>77.8376483805006</v>
      </c>
      <c r="Q23" s="34">
        <v>633698.39029</v>
      </c>
      <c r="R23" s="91">
        <f t="shared" si="1"/>
        <v>104.08046117777997</v>
      </c>
      <c r="S23" s="90">
        <v>888888.9145</v>
      </c>
      <c r="T23" s="34">
        <v>638312.43993</v>
      </c>
      <c r="U23" s="35">
        <f t="shared" si="2"/>
        <v>71.81014742309513</v>
      </c>
      <c r="V23" s="34">
        <v>601406.24715</v>
      </c>
      <c r="W23" s="36">
        <f t="shared" si="5"/>
        <v>106.13664938714797</v>
      </c>
      <c r="X23" s="37"/>
      <c r="Y23" s="34"/>
      <c r="Z23" s="38">
        <f t="shared" si="3"/>
        <v>-41540.33600000001</v>
      </c>
      <c r="AA23" s="38">
        <f t="shared" si="3"/>
        <v>21243.767160000047</v>
      </c>
      <c r="AB23" s="38">
        <f t="shared" si="4"/>
        <v>21243.767160000047</v>
      </c>
      <c r="AC23" s="39">
        <f t="shared" si="6"/>
        <v>32292.14314000006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334527.92281</v>
      </c>
      <c r="O24" s="34">
        <v>295048.1139</v>
      </c>
      <c r="P24" s="35">
        <f t="shared" si="0"/>
        <v>88.19835170159378</v>
      </c>
      <c r="Q24" s="34">
        <v>259739.60562000002</v>
      </c>
      <c r="R24" s="91">
        <f t="shared" si="1"/>
        <v>113.59380992194792</v>
      </c>
      <c r="S24" s="90">
        <v>334997.26303</v>
      </c>
      <c r="T24" s="34">
        <v>283019.81023</v>
      </c>
      <c r="U24" s="35">
        <f t="shared" si="2"/>
        <v>84.48421568287702</v>
      </c>
      <c r="V24" s="34">
        <v>244586.90158</v>
      </c>
      <c r="W24" s="36">
        <f t="shared" si="5"/>
        <v>115.71339609837172</v>
      </c>
      <c r="X24" s="37"/>
      <c r="Y24" s="34"/>
      <c r="Z24" s="38">
        <f t="shared" si="3"/>
        <v>-469.34021999995457</v>
      </c>
      <c r="AA24" s="38">
        <f t="shared" si="3"/>
        <v>12028.303669999994</v>
      </c>
      <c r="AB24" s="38">
        <f t="shared" si="4"/>
        <v>12028.303669999994</v>
      </c>
      <c r="AC24" s="39">
        <f t="shared" si="6"/>
        <v>15152.704040000011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644869.4070700001</v>
      </c>
      <c r="O25" s="34">
        <v>562203.03335</v>
      </c>
      <c r="P25" s="35">
        <f t="shared" si="0"/>
        <v>87.18091247410862</v>
      </c>
      <c r="Q25" s="34">
        <v>496876.89201</v>
      </c>
      <c r="R25" s="91">
        <f t="shared" si="1"/>
        <v>113.14734945224325</v>
      </c>
      <c r="S25" s="90">
        <v>658398.1599</v>
      </c>
      <c r="T25" s="34">
        <v>521405.59311</v>
      </c>
      <c r="U25" s="35">
        <f t="shared" si="2"/>
        <v>79.19305138841717</v>
      </c>
      <c r="V25" s="34">
        <v>483258.78187</v>
      </c>
      <c r="W25" s="36">
        <f t="shared" si="5"/>
        <v>107.89366125792657</v>
      </c>
      <c r="X25" s="37"/>
      <c r="Y25" s="34"/>
      <c r="Z25" s="38">
        <f t="shared" si="3"/>
        <v>-13528.752829999896</v>
      </c>
      <c r="AA25" s="38">
        <f t="shared" si="3"/>
        <v>40797.440240000025</v>
      </c>
      <c r="AB25" s="38">
        <f t="shared" si="4"/>
        <v>40797.440240000025</v>
      </c>
      <c r="AC25" s="39">
        <f t="shared" si="6"/>
        <v>13618.110140000004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157114.91704</v>
      </c>
      <c r="O26" s="34">
        <v>138012.97905000002</v>
      </c>
      <c r="P26" s="35">
        <f t="shared" si="0"/>
        <v>87.84205958932799</v>
      </c>
      <c r="Q26" s="34">
        <v>125575.26801</v>
      </c>
      <c r="R26" s="91">
        <f t="shared" si="1"/>
        <v>109.90458649788393</v>
      </c>
      <c r="S26" s="90">
        <v>173300.05238</v>
      </c>
      <c r="T26" s="34">
        <v>140256.81594</v>
      </c>
      <c r="U26" s="35">
        <f t="shared" si="2"/>
        <v>80.93293337987852</v>
      </c>
      <c r="V26" s="34">
        <v>141108.91746</v>
      </c>
      <c r="W26" s="36">
        <f t="shared" si="5"/>
        <v>99.39613914177923</v>
      </c>
      <c r="X26" s="37"/>
      <c r="Y26" s="34"/>
      <c r="Z26" s="38">
        <f>N26-S26</f>
        <v>-16185.135340000008</v>
      </c>
      <c r="AA26" s="38">
        <f t="shared" si="3"/>
        <v>-2243.836889999977</v>
      </c>
      <c r="AB26" s="38">
        <f t="shared" si="4"/>
        <v>-2243.836889999977</v>
      </c>
      <c r="AC26" s="39">
        <f t="shared" si="6"/>
        <v>-15533.649449999997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824625.00205</v>
      </c>
      <c r="O27" s="34">
        <v>683458.1634600001</v>
      </c>
      <c r="P27" s="35">
        <f t="shared" si="0"/>
        <v>82.88108676803854</v>
      </c>
      <c r="Q27" s="34">
        <v>569144.68622</v>
      </c>
      <c r="R27" s="91">
        <f t="shared" si="1"/>
        <v>120.08513476585682</v>
      </c>
      <c r="S27" s="90">
        <v>832293.07011</v>
      </c>
      <c r="T27" s="34">
        <v>624777.6107300001</v>
      </c>
      <c r="U27" s="35">
        <f t="shared" si="2"/>
        <v>75.0670206406292</v>
      </c>
      <c r="V27" s="34">
        <v>551875.0485599999</v>
      </c>
      <c r="W27" s="36">
        <f t="shared" si="5"/>
        <v>113.20997612778905</v>
      </c>
      <c r="X27" s="37"/>
      <c r="Y27" s="34"/>
      <c r="Z27" s="38">
        <f t="shared" si="3"/>
        <v>-7668.068059999961</v>
      </c>
      <c r="AA27" s="38">
        <f t="shared" si="3"/>
        <v>58680.552729999996</v>
      </c>
      <c r="AB27" s="38">
        <f t="shared" si="4"/>
        <v>58680.552729999996</v>
      </c>
      <c r="AC27" s="39">
        <f t="shared" si="6"/>
        <v>17269.637660000124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271856.59426</v>
      </c>
      <c r="O28" s="34">
        <v>243438.82818</v>
      </c>
      <c r="P28" s="35">
        <f t="shared" si="0"/>
        <v>89.5467806630353</v>
      </c>
      <c r="Q28" s="34">
        <v>245535.90152</v>
      </c>
      <c r="R28" s="91">
        <f t="shared" si="1"/>
        <v>99.14591987280964</v>
      </c>
      <c r="S28" s="90">
        <v>301260.53469</v>
      </c>
      <c r="T28" s="34">
        <v>241576.47402000002</v>
      </c>
      <c r="U28" s="35">
        <f t="shared" si="2"/>
        <v>80.18855648270842</v>
      </c>
      <c r="V28" s="34">
        <v>214095.73746</v>
      </c>
      <c r="W28" s="36">
        <f t="shared" si="5"/>
        <v>112.83572334789444</v>
      </c>
      <c r="X28" s="37"/>
      <c r="Y28" s="34"/>
      <c r="Z28" s="38">
        <f t="shared" si="3"/>
        <v>-29403.940430000017</v>
      </c>
      <c r="AA28" s="38">
        <f t="shared" si="3"/>
        <v>1862.354159999988</v>
      </c>
      <c r="AB28" s="38">
        <f t="shared" si="4"/>
        <v>1862.354159999988</v>
      </c>
      <c r="AC28" s="39">
        <f t="shared" si="6"/>
        <v>31440.16406000001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554291.0280299999</v>
      </c>
      <c r="O29" s="34">
        <v>503872.8372</v>
      </c>
      <c r="P29" s="35">
        <f t="shared" si="0"/>
        <v>90.90402184404992</v>
      </c>
      <c r="Q29" s="34">
        <v>432822.51648</v>
      </c>
      <c r="R29" s="91">
        <f t="shared" si="1"/>
        <v>116.41557867594976</v>
      </c>
      <c r="S29" s="90">
        <v>612325.04249</v>
      </c>
      <c r="T29" s="34">
        <v>491127.48731</v>
      </c>
      <c r="U29" s="35">
        <f t="shared" si="2"/>
        <v>80.20699027967989</v>
      </c>
      <c r="V29" s="34">
        <v>448184.96426</v>
      </c>
      <c r="W29" s="36">
        <f t="shared" si="5"/>
        <v>109.5814287569648</v>
      </c>
      <c r="X29" s="37"/>
      <c r="Y29" s="34"/>
      <c r="Z29" s="38">
        <f t="shared" si="3"/>
        <v>-58034.01446000009</v>
      </c>
      <c r="AA29" s="38">
        <f t="shared" si="3"/>
        <v>12745.349890000012</v>
      </c>
      <c r="AB29" s="38">
        <f t="shared" si="4"/>
        <v>12745.349890000012</v>
      </c>
      <c r="AC29" s="39">
        <f t="shared" si="6"/>
        <v>-15362.447779999988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172258.3514</v>
      </c>
      <c r="O30" s="34">
        <v>159800.01519</v>
      </c>
      <c r="P30" s="35">
        <f t="shared" si="0"/>
        <v>92.76764458225274</v>
      </c>
      <c r="Q30" s="34">
        <v>149115.9113</v>
      </c>
      <c r="R30" s="91">
        <f t="shared" si="1"/>
        <v>107.16496569471055</v>
      </c>
      <c r="S30" s="90">
        <v>179355.35147</v>
      </c>
      <c r="T30" s="34">
        <v>148512.92909</v>
      </c>
      <c r="U30" s="35">
        <f t="shared" si="2"/>
        <v>82.80373452633842</v>
      </c>
      <c r="V30" s="34">
        <v>134889.27430000002</v>
      </c>
      <c r="W30" s="36">
        <f t="shared" si="5"/>
        <v>110.09987996502993</v>
      </c>
      <c r="X30" s="37"/>
      <c r="Y30" s="34"/>
      <c r="Z30" s="38">
        <f t="shared" si="3"/>
        <v>-7097.00006999998</v>
      </c>
      <c r="AA30" s="38">
        <f t="shared" si="3"/>
        <v>11287.086100000015</v>
      </c>
      <c r="AB30" s="38">
        <f t="shared" si="4"/>
        <v>11287.086100000015</v>
      </c>
      <c r="AC30" s="39">
        <f t="shared" si="6"/>
        <v>14226.636999999988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359392.81150999997</v>
      </c>
      <c r="O31" s="34">
        <v>336640.41589999996</v>
      </c>
      <c r="P31" s="35">
        <f t="shared" si="0"/>
        <v>93.66921238229415</v>
      </c>
      <c r="Q31" s="34">
        <v>312927.52067</v>
      </c>
      <c r="R31" s="91">
        <f t="shared" si="1"/>
        <v>107.57775959724762</v>
      </c>
      <c r="S31" s="90">
        <v>375080.88262</v>
      </c>
      <c r="T31" s="34">
        <v>312195.3322</v>
      </c>
      <c r="U31" s="35">
        <f t="shared" si="2"/>
        <v>83.23413606667064</v>
      </c>
      <c r="V31" s="34">
        <v>304918.04749</v>
      </c>
      <c r="W31" s="36">
        <f t="shared" si="5"/>
        <v>102.38663626830376</v>
      </c>
      <c r="X31" s="37"/>
      <c r="Y31" s="34"/>
      <c r="Z31" s="38">
        <f t="shared" si="3"/>
        <v>-15688.071110000019</v>
      </c>
      <c r="AA31" s="38">
        <f t="shared" si="3"/>
        <v>24445.08369999996</v>
      </c>
      <c r="AB31" s="38">
        <f t="shared" si="4"/>
        <v>24445.08369999996</v>
      </c>
      <c r="AC31" s="39">
        <f t="shared" si="6"/>
        <v>8009.473179999972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455189.31674000004</v>
      </c>
      <c r="O32" s="34">
        <v>395865.05074000004</v>
      </c>
      <c r="P32" s="35">
        <f t="shared" si="0"/>
        <v>86.96712250962483</v>
      </c>
      <c r="Q32" s="34">
        <v>367056.61744</v>
      </c>
      <c r="R32" s="91">
        <f t="shared" si="1"/>
        <v>107.8484985506927</v>
      </c>
      <c r="S32" s="90">
        <v>480772.47221</v>
      </c>
      <c r="T32" s="34">
        <v>386046.05179</v>
      </c>
      <c r="U32" s="35">
        <f t="shared" si="2"/>
        <v>80.29703739389143</v>
      </c>
      <c r="V32" s="34">
        <v>355580.86299</v>
      </c>
      <c r="W32" s="36">
        <f t="shared" si="5"/>
        <v>108.56772452370609</v>
      </c>
      <c r="X32" s="37"/>
      <c r="Y32" s="34"/>
      <c r="Z32" s="38">
        <f t="shared" si="3"/>
        <v>-25583.15546999994</v>
      </c>
      <c r="AA32" s="38">
        <f t="shared" si="3"/>
        <v>9818.998950000037</v>
      </c>
      <c r="AB32" s="38">
        <f t="shared" si="4"/>
        <v>9818.998950000037</v>
      </c>
      <c r="AC32" s="39">
        <f t="shared" si="6"/>
        <v>11475.754450000008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1418783.50417</v>
      </c>
      <c r="O33" s="34">
        <v>1172114.4106500002</v>
      </c>
      <c r="P33" s="35">
        <f t="shared" si="0"/>
        <v>82.61404274894616</v>
      </c>
      <c r="Q33" s="34">
        <v>1098417.78796</v>
      </c>
      <c r="R33" s="91">
        <f t="shared" si="1"/>
        <v>106.70934352099948</v>
      </c>
      <c r="S33" s="90">
        <v>1481702.54942</v>
      </c>
      <c r="T33" s="34">
        <v>1090358.5871</v>
      </c>
      <c r="U33" s="35">
        <f t="shared" si="2"/>
        <v>73.58822373132931</v>
      </c>
      <c r="V33" s="34">
        <v>986899.62826</v>
      </c>
      <c r="W33" s="36">
        <f t="shared" si="5"/>
        <v>110.48323009528416</v>
      </c>
      <c r="X33" s="37"/>
      <c r="Y33" s="34"/>
      <c r="Z33" s="38">
        <f t="shared" si="3"/>
        <v>-62919.04524999997</v>
      </c>
      <c r="AA33" s="38">
        <f t="shared" si="3"/>
        <v>81755.82355000032</v>
      </c>
      <c r="AB33" s="38">
        <f t="shared" si="4"/>
        <v>81755.82355000032</v>
      </c>
      <c r="AC33" s="39">
        <f t="shared" si="6"/>
        <v>111518.15970000008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458312.65999</v>
      </c>
      <c r="O34" s="34">
        <v>405337.25639999995</v>
      </c>
      <c r="P34" s="35">
        <f t="shared" si="0"/>
        <v>88.44120876103315</v>
      </c>
      <c r="Q34" s="34">
        <v>382341.01519</v>
      </c>
      <c r="R34" s="91">
        <f t="shared" si="1"/>
        <v>106.01458914853072</v>
      </c>
      <c r="S34" s="90">
        <v>477307.62259</v>
      </c>
      <c r="T34" s="34">
        <v>394324.50497</v>
      </c>
      <c r="U34" s="35">
        <f t="shared" si="2"/>
        <v>82.61433220577723</v>
      </c>
      <c r="V34" s="34">
        <v>370479.20256999996</v>
      </c>
      <c r="W34" s="36">
        <f t="shared" si="5"/>
        <v>106.43634034909006</v>
      </c>
      <c r="X34" s="37"/>
      <c r="Y34" s="34"/>
      <c r="Z34" s="38">
        <f t="shared" si="3"/>
        <v>-18994.96259999997</v>
      </c>
      <c r="AA34" s="38">
        <f t="shared" si="3"/>
        <v>11012.751429999946</v>
      </c>
      <c r="AB34" s="38">
        <f t="shared" si="4"/>
        <v>11012.751429999946</v>
      </c>
      <c r="AC34" s="39">
        <f t="shared" si="6"/>
        <v>11861.81262000004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522668.52183</v>
      </c>
      <c r="O35" s="34">
        <v>465658.59452</v>
      </c>
      <c r="P35" s="35">
        <f t="shared" si="0"/>
        <v>89.09252711251995</v>
      </c>
      <c r="Q35" s="34">
        <v>434805.25982</v>
      </c>
      <c r="R35" s="91">
        <f t="shared" si="1"/>
        <v>107.09589730188007</v>
      </c>
      <c r="S35" s="90">
        <v>543298.16209</v>
      </c>
      <c r="T35" s="34">
        <v>426517.0415</v>
      </c>
      <c r="U35" s="35">
        <f t="shared" si="2"/>
        <v>78.50515081060504</v>
      </c>
      <c r="V35" s="34">
        <v>410042.43157</v>
      </c>
      <c r="W35" s="36">
        <f t="shared" si="5"/>
        <v>104.01778173710481</v>
      </c>
      <c r="X35" s="37"/>
      <c r="Y35" s="34"/>
      <c r="Z35" s="38">
        <f t="shared" si="3"/>
        <v>-20629.640260000015</v>
      </c>
      <c r="AA35" s="38">
        <f t="shared" si="3"/>
        <v>39141.55301999999</v>
      </c>
      <c r="AB35" s="38">
        <f t="shared" si="4"/>
        <v>39141.55301999999</v>
      </c>
      <c r="AC35" s="39">
        <f t="shared" si="6"/>
        <v>24762.828249999962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221589.81409</v>
      </c>
      <c r="O36" s="34">
        <v>196923.88509</v>
      </c>
      <c r="P36" s="35">
        <f t="shared" si="0"/>
        <v>88.8686539580823</v>
      </c>
      <c r="Q36" s="34">
        <v>201393.3517</v>
      </c>
      <c r="R36" s="91">
        <f t="shared" si="1"/>
        <v>97.78072782826624</v>
      </c>
      <c r="S36" s="90">
        <v>243408.19366999998</v>
      </c>
      <c r="T36" s="34">
        <v>191922.48158000002</v>
      </c>
      <c r="U36" s="35">
        <f t="shared" si="2"/>
        <v>78.84799549525371</v>
      </c>
      <c r="V36" s="34">
        <v>184381.12756999998</v>
      </c>
      <c r="W36" s="36">
        <f t="shared" si="5"/>
        <v>104.09008997254179</v>
      </c>
      <c r="X36" s="37"/>
      <c r="Y36" s="34"/>
      <c r="Z36" s="38">
        <f t="shared" si="3"/>
        <v>-21818.37957999998</v>
      </c>
      <c r="AA36" s="38">
        <f t="shared" si="3"/>
        <v>5001.403509999975</v>
      </c>
      <c r="AB36" s="38">
        <f t="shared" si="4"/>
        <v>5001.403509999975</v>
      </c>
      <c r="AC36" s="39">
        <f t="shared" si="6"/>
        <v>17012.224130000017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382410.88055</v>
      </c>
      <c r="O37" s="34">
        <v>360689.73935000005</v>
      </c>
      <c r="P37" s="35">
        <f t="shared" si="0"/>
        <v>94.31994686742186</v>
      </c>
      <c r="Q37" s="34">
        <v>340046.93619</v>
      </c>
      <c r="R37" s="91">
        <f t="shared" si="1"/>
        <v>106.07057466574732</v>
      </c>
      <c r="S37" s="90">
        <v>437517.21224</v>
      </c>
      <c r="T37" s="34">
        <v>356640.20147</v>
      </c>
      <c r="U37" s="35">
        <f t="shared" si="2"/>
        <v>81.51455336901468</v>
      </c>
      <c r="V37" s="34">
        <v>283937.26964</v>
      </c>
      <c r="W37" s="36">
        <f t="shared" si="5"/>
        <v>125.60527961763492</v>
      </c>
      <c r="X37" s="37"/>
      <c r="Y37" s="34"/>
      <c r="Z37" s="38">
        <f t="shared" si="3"/>
        <v>-55106.33169000002</v>
      </c>
      <c r="AA37" s="38">
        <f t="shared" si="3"/>
        <v>4049.537880000018</v>
      </c>
      <c r="AB37" s="38">
        <f t="shared" si="4"/>
        <v>4049.537880000018</v>
      </c>
      <c r="AC37" s="39">
        <f t="shared" si="6"/>
        <v>56109.666549999965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2013795.591</v>
      </c>
      <c r="O38" s="34">
        <v>1773466.11813</v>
      </c>
      <c r="P38" s="35">
        <f t="shared" si="0"/>
        <v>88.0658457122424</v>
      </c>
      <c r="Q38" s="34">
        <v>1622727.9164800001</v>
      </c>
      <c r="R38" s="91">
        <f t="shared" si="1"/>
        <v>109.28918521208281</v>
      </c>
      <c r="S38" s="90">
        <v>2094993.1170599998</v>
      </c>
      <c r="T38" s="34">
        <v>1790292.9740499998</v>
      </c>
      <c r="U38" s="35">
        <f t="shared" si="2"/>
        <v>85.45579264539066</v>
      </c>
      <c r="V38" s="34">
        <v>1628879.2370499999</v>
      </c>
      <c r="W38" s="36">
        <f t="shared" si="5"/>
        <v>109.90949686929095</v>
      </c>
      <c r="X38" s="37"/>
      <c r="Y38" s="34"/>
      <c r="Z38" s="38">
        <f t="shared" si="3"/>
        <v>-81197.52605999983</v>
      </c>
      <c r="AA38" s="38">
        <f t="shared" si="3"/>
        <v>-16826.85591999977</v>
      </c>
      <c r="AB38" s="38">
        <f t="shared" si="4"/>
        <v>-16826.85591999977</v>
      </c>
      <c r="AC38" s="39">
        <f t="shared" si="6"/>
        <v>-6151.320569999749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234343.12054</v>
      </c>
      <c r="O39" s="34">
        <v>222172.45874</v>
      </c>
      <c r="P39" s="35">
        <f t="shared" si="0"/>
        <v>94.80647788082919</v>
      </c>
      <c r="Q39" s="34">
        <v>199221.85965</v>
      </c>
      <c r="R39" s="91">
        <f t="shared" si="1"/>
        <v>111.52012089954407</v>
      </c>
      <c r="S39" s="90">
        <v>252281.92395</v>
      </c>
      <c r="T39" s="34">
        <v>202061.80908</v>
      </c>
      <c r="U39" s="35">
        <f t="shared" si="2"/>
        <v>80.09365313071216</v>
      </c>
      <c r="V39" s="34">
        <v>176989.04727</v>
      </c>
      <c r="W39" s="36">
        <f t="shared" si="5"/>
        <v>114.16627875947094</v>
      </c>
      <c r="X39" s="37"/>
      <c r="Y39" s="34"/>
      <c r="Z39" s="38">
        <f t="shared" si="3"/>
        <v>-17938.803409999993</v>
      </c>
      <c r="AA39" s="38">
        <f t="shared" si="3"/>
        <v>20110.649659999995</v>
      </c>
      <c r="AB39" s="38">
        <f t="shared" si="4"/>
        <v>20110.649659999995</v>
      </c>
      <c r="AC39" s="39">
        <f t="shared" si="6"/>
        <v>22232.81237999999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312401.8867</v>
      </c>
      <c r="O40" s="34">
        <v>288766.34751</v>
      </c>
      <c r="P40" s="35">
        <f t="shared" si="0"/>
        <v>92.43425209762026</v>
      </c>
      <c r="Q40" s="34">
        <v>276420.62397</v>
      </c>
      <c r="R40" s="91">
        <f t="shared" si="1"/>
        <v>104.46628162641723</v>
      </c>
      <c r="S40" s="90">
        <v>320826.63026</v>
      </c>
      <c r="T40" s="34">
        <v>271447.14299</v>
      </c>
      <c r="U40" s="35">
        <f t="shared" si="2"/>
        <v>84.60866941438667</v>
      </c>
      <c r="V40" s="34">
        <v>272952.44747</v>
      </c>
      <c r="W40" s="36">
        <f t="shared" si="5"/>
        <v>99.44851035630833</v>
      </c>
      <c r="X40" s="37"/>
      <c r="Y40" s="34"/>
      <c r="Z40" s="38">
        <f t="shared" si="3"/>
        <v>-8424.743560000032</v>
      </c>
      <c r="AA40" s="38">
        <f t="shared" si="3"/>
        <v>17319.20451999997</v>
      </c>
      <c r="AB40" s="38">
        <f t="shared" si="4"/>
        <v>17319.20451999997</v>
      </c>
      <c r="AC40" s="39">
        <f t="shared" si="6"/>
        <v>3468.1765000000014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156137.80322</v>
      </c>
      <c r="O41" s="34">
        <v>139433.54528999998</v>
      </c>
      <c r="P41" s="35">
        <f t="shared" si="0"/>
        <v>89.30159283305431</v>
      </c>
      <c r="Q41" s="34">
        <v>132511.25903000002</v>
      </c>
      <c r="R41" s="91">
        <f t="shared" si="1"/>
        <v>105.22392309202404</v>
      </c>
      <c r="S41" s="90">
        <v>162385.88508</v>
      </c>
      <c r="T41" s="34">
        <v>131326.25384</v>
      </c>
      <c r="U41" s="35">
        <f t="shared" si="2"/>
        <v>80.87294888672228</v>
      </c>
      <c r="V41" s="34">
        <v>121707.29398</v>
      </c>
      <c r="W41" s="36">
        <f t="shared" si="5"/>
        <v>107.90335529239576</v>
      </c>
      <c r="X41" s="37"/>
      <c r="Y41" s="34"/>
      <c r="Z41" s="38">
        <f t="shared" si="3"/>
        <v>-6248.081860000006</v>
      </c>
      <c r="AA41" s="38">
        <f t="shared" si="3"/>
        <v>8107.29144999999</v>
      </c>
      <c r="AB41" s="38">
        <f t="shared" si="4"/>
        <v>8107.29144999999</v>
      </c>
      <c r="AC41" s="39">
        <f t="shared" si="6"/>
        <v>10803.965050000013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777880.4415</v>
      </c>
      <c r="O42" s="34">
        <v>531654.83492</v>
      </c>
      <c r="P42" s="35">
        <f t="shared" si="0"/>
        <v>68.34660014009366</v>
      </c>
      <c r="Q42" s="34">
        <v>477478.00137</v>
      </c>
      <c r="R42" s="91">
        <f t="shared" si="1"/>
        <v>111.34645646386925</v>
      </c>
      <c r="S42" s="90">
        <v>793638.7375299999</v>
      </c>
      <c r="T42" s="34">
        <v>507992.11857</v>
      </c>
      <c r="U42" s="35">
        <f t="shared" si="2"/>
        <v>64.00797926661154</v>
      </c>
      <c r="V42" s="34">
        <v>510033.80241</v>
      </c>
      <c r="W42" s="36">
        <f t="shared" si="5"/>
        <v>99.59969636711278</v>
      </c>
      <c r="X42" s="37"/>
      <c r="Y42" s="34"/>
      <c r="Z42" s="38">
        <f t="shared" si="3"/>
        <v>-15758.296029999969</v>
      </c>
      <c r="AA42" s="38">
        <f t="shared" si="3"/>
        <v>23662.71635000006</v>
      </c>
      <c r="AB42" s="38">
        <f t="shared" si="4"/>
        <v>23662.71635000006</v>
      </c>
      <c r="AC42" s="39">
        <f t="shared" si="6"/>
        <v>-32555.80103999999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415916.692</v>
      </c>
      <c r="O43" s="34">
        <v>351820.57138</v>
      </c>
      <c r="P43" s="35">
        <f t="shared" si="0"/>
        <v>84.58919253473962</v>
      </c>
      <c r="Q43" s="34">
        <v>301448.44887</v>
      </c>
      <c r="R43" s="91">
        <f t="shared" si="1"/>
        <v>116.71002876240475</v>
      </c>
      <c r="S43" s="90">
        <v>436912.02006</v>
      </c>
      <c r="T43" s="34">
        <v>329230.83332</v>
      </c>
      <c r="U43" s="35">
        <f t="shared" si="2"/>
        <v>75.35403426868127</v>
      </c>
      <c r="V43" s="34">
        <v>270128.87110000005</v>
      </c>
      <c r="W43" s="36">
        <f t="shared" si="5"/>
        <v>121.879172699804</v>
      </c>
      <c r="X43" s="37"/>
      <c r="Y43" s="34"/>
      <c r="Z43" s="38">
        <f t="shared" si="3"/>
        <v>-20995.32806000003</v>
      </c>
      <c r="AA43" s="38">
        <f t="shared" si="3"/>
        <v>22589.738060000003</v>
      </c>
      <c r="AB43" s="38">
        <f t="shared" si="4"/>
        <v>22589.738060000003</v>
      </c>
      <c r="AC43" s="39">
        <f t="shared" si="6"/>
        <v>31319.577769999974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126292.685</v>
      </c>
      <c r="O44" s="34">
        <v>121179.95298999999</v>
      </c>
      <c r="P44" s="35">
        <f t="shared" si="0"/>
        <v>95.95168001218755</v>
      </c>
      <c r="Q44" s="34">
        <v>117229.47501000001</v>
      </c>
      <c r="R44" s="91">
        <f t="shared" si="1"/>
        <v>103.36986750103844</v>
      </c>
      <c r="S44" s="90">
        <v>140872.40275</v>
      </c>
      <c r="T44" s="34">
        <v>114790.16990000001</v>
      </c>
      <c r="U44" s="35">
        <f t="shared" si="2"/>
        <v>81.48520764830924</v>
      </c>
      <c r="V44" s="34">
        <v>115490.15551000001</v>
      </c>
      <c r="W44" s="36">
        <f t="shared" si="5"/>
        <v>99.39390019269703</v>
      </c>
      <c r="X44" s="37"/>
      <c r="Y44" s="34"/>
      <c r="Z44" s="38">
        <f t="shared" si="3"/>
        <v>-14579.71775000001</v>
      </c>
      <c r="AA44" s="38">
        <f t="shared" si="3"/>
        <v>6389.783089999983</v>
      </c>
      <c r="AB44" s="38">
        <f t="shared" si="4"/>
        <v>6389.783089999983</v>
      </c>
      <c r="AC44" s="39">
        <f t="shared" si="6"/>
        <v>1739.3194999999978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576713.79449</v>
      </c>
      <c r="O45" s="34">
        <v>483442.2632</v>
      </c>
      <c r="P45" s="35">
        <f t="shared" si="0"/>
        <v>83.82706774467187</v>
      </c>
      <c r="Q45" s="34">
        <v>461026.17014</v>
      </c>
      <c r="R45" s="91">
        <f t="shared" si="1"/>
        <v>104.86221705227557</v>
      </c>
      <c r="S45" s="90">
        <v>578691.07323</v>
      </c>
      <c r="T45" s="34">
        <v>470560.52775999997</v>
      </c>
      <c r="U45" s="35">
        <f t="shared" si="2"/>
        <v>81.31463392610108</v>
      </c>
      <c r="V45" s="34">
        <v>453780.82528</v>
      </c>
      <c r="W45" s="36">
        <f t="shared" si="5"/>
        <v>103.69775485106632</v>
      </c>
      <c r="X45" s="37"/>
      <c r="Y45" s="34"/>
      <c r="Z45" s="38">
        <f t="shared" si="3"/>
        <v>-1977.2787399999797</v>
      </c>
      <c r="AA45" s="38">
        <f t="shared" si="3"/>
        <v>12881.735440000019</v>
      </c>
      <c r="AB45" s="38">
        <f t="shared" si="4"/>
        <v>12881.735440000019</v>
      </c>
      <c r="AC45" s="39">
        <f t="shared" si="6"/>
        <v>7245.344860000012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367518.51099</v>
      </c>
      <c r="O46" s="34">
        <v>334612.94346</v>
      </c>
      <c r="P46" s="35">
        <f t="shared" si="0"/>
        <v>91.04655505885651</v>
      </c>
      <c r="Q46" s="34">
        <v>295304.94263</v>
      </c>
      <c r="R46" s="91">
        <f t="shared" si="1"/>
        <v>113.31098642641095</v>
      </c>
      <c r="S46" s="90">
        <v>369814.00962</v>
      </c>
      <c r="T46" s="34">
        <v>325244.58757</v>
      </c>
      <c r="U46" s="35">
        <f t="shared" si="2"/>
        <v>87.9481520735796</v>
      </c>
      <c r="V46" s="34">
        <v>282220.10813</v>
      </c>
      <c r="W46" s="36">
        <f t="shared" si="5"/>
        <v>115.24500848826173</v>
      </c>
      <c r="X46" s="37"/>
      <c r="Y46" s="34"/>
      <c r="Z46" s="38">
        <f t="shared" si="3"/>
        <v>-2295.4986300000455</v>
      </c>
      <c r="AA46" s="38">
        <f t="shared" si="3"/>
        <v>9368.355890000006</v>
      </c>
      <c r="AB46" s="38">
        <f t="shared" si="4"/>
        <v>9368.355890000006</v>
      </c>
      <c r="AC46" s="39">
        <f t="shared" si="6"/>
        <v>13084.834499999997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610422.6627999999</v>
      </c>
      <c r="O47" s="34">
        <v>450962.46726999996</v>
      </c>
      <c r="P47" s="35">
        <f t="shared" si="0"/>
        <v>73.87708464188431</v>
      </c>
      <c r="Q47" s="34">
        <v>481752.66027</v>
      </c>
      <c r="R47" s="91">
        <f t="shared" si="1"/>
        <v>93.60871344587002</v>
      </c>
      <c r="S47" s="90">
        <v>676446.25367</v>
      </c>
      <c r="T47" s="34">
        <v>492040.65632999997</v>
      </c>
      <c r="U47" s="35">
        <f t="shared" si="2"/>
        <v>72.73906147908669</v>
      </c>
      <c r="V47" s="34">
        <v>493373.47149</v>
      </c>
      <c r="W47" s="36">
        <f t="shared" si="5"/>
        <v>99.72985674402499</v>
      </c>
      <c r="X47" s="37"/>
      <c r="Y47" s="34"/>
      <c r="Z47" s="38">
        <f t="shared" si="3"/>
        <v>-66023.59087000007</v>
      </c>
      <c r="AA47" s="38">
        <f t="shared" si="3"/>
        <v>-41078.189060000004</v>
      </c>
      <c r="AB47" s="38">
        <f t="shared" si="4"/>
        <v>-41078.189060000004</v>
      </c>
      <c r="AC47" s="39">
        <f t="shared" si="6"/>
        <v>-11620.811220000032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202997.83442</v>
      </c>
      <c r="O48" s="34">
        <v>171876.74916</v>
      </c>
      <c r="P48" s="35">
        <f t="shared" si="0"/>
        <v>84.66925258147786</v>
      </c>
      <c r="Q48" s="34">
        <v>160473.04926</v>
      </c>
      <c r="R48" s="91">
        <f t="shared" si="1"/>
        <v>107.10630224363943</v>
      </c>
      <c r="S48" s="90">
        <v>213642.0064</v>
      </c>
      <c r="T48" s="34">
        <v>159161.28943</v>
      </c>
      <c r="U48" s="35">
        <f t="shared" si="2"/>
        <v>74.49906135594128</v>
      </c>
      <c r="V48" s="34">
        <v>167980.21891</v>
      </c>
      <c r="W48" s="36">
        <f t="shared" si="5"/>
        <v>94.75001905746713</v>
      </c>
      <c r="X48" s="37"/>
      <c r="Y48" s="34"/>
      <c r="Z48" s="38">
        <f t="shared" si="3"/>
        <v>-10644.171980000014</v>
      </c>
      <c r="AA48" s="38">
        <f t="shared" si="3"/>
        <v>12715.459730000002</v>
      </c>
      <c r="AB48" s="38">
        <f t="shared" si="4"/>
        <v>12715.459730000002</v>
      </c>
      <c r="AC48" s="39">
        <f t="shared" si="6"/>
        <v>-7507.169649999996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350529.1041</v>
      </c>
      <c r="O49" s="34">
        <v>310304.65473</v>
      </c>
      <c r="P49" s="35">
        <f t="shared" si="0"/>
        <v>88.52464776832778</v>
      </c>
      <c r="Q49" s="34">
        <v>282947.596</v>
      </c>
      <c r="R49" s="91">
        <f t="shared" si="1"/>
        <v>109.66859556919508</v>
      </c>
      <c r="S49" s="90">
        <v>349855.29057</v>
      </c>
      <c r="T49" s="34">
        <v>305782.01252999995</v>
      </c>
      <c r="U49" s="35">
        <f t="shared" si="2"/>
        <v>87.40242630940527</v>
      </c>
      <c r="V49" s="34">
        <v>288158.68436</v>
      </c>
      <c r="W49" s="36">
        <f t="shared" si="5"/>
        <v>106.11584141881454</v>
      </c>
      <c r="X49" s="37"/>
      <c r="Y49" s="34"/>
      <c r="Z49" s="38">
        <f t="shared" si="3"/>
        <v>673.8135299999849</v>
      </c>
      <c r="AA49" s="38">
        <f t="shared" si="3"/>
        <v>4522.64220000006</v>
      </c>
      <c r="AB49" s="38">
        <f t="shared" si="4"/>
        <v>4522.64220000006</v>
      </c>
      <c r="AC49" s="39">
        <f t="shared" si="6"/>
        <v>-5211.088359999994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323703.85132</v>
      </c>
      <c r="O50" s="34">
        <v>300952.12613</v>
      </c>
      <c r="P50" s="35">
        <f t="shared" si="0"/>
        <v>92.97143821513923</v>
      </c>
      <c r="Q50" s="34">
        <v>291990.02081</v>
      </c>
      <c r="R50" s="91">
        <f t="shared" si="1"/>
        <v>103.06931904560932</v>
      </c>
      <c r="S50" s="90">
        <v>438404.64136</v>
      </c>
      <c r="T50" s="34">
        <v>340309.20989</v>
      </c>
      <c r="U50" s="35">
        <f t="shared" si="2"/>
        <v>77.62445416506255</v>
      </c>
      <c r="V50" s="34">
        <v>347620.05477999995</v>
      </c>
      <c r="W50" s="36">
        <f t="shared" si="5"/>
        <v>97.89688633050046</v>
      </c>
      <c r="X50" s="37"/>
      <c r="Y50" s="34"/>
      <c r="Z50" s="38">
        <f t="shared" si="3"/>
        <v>-114700.79003999999</v>
      </c>
      <c r="AA50" s="38">
        <f t="shared" si="3"/>
        <v>-39357.08376000001</v>
      </c>
      <c r="AB50" s="38">
        <f t="shared" si="4"/>
        <v>-39357.08376000001</v>
      </c>
      <c r="AC50" s="39">
        <f t="shared" si="6"/>
        <v>-55630.03396999993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171379.3903</v>
      </c>
      <c r="O51" s="34">
        <v>162618.17097</v>
      </c>
      <c r="P51" s="35">
        <f t="shared" si="0"/>
        <v>94.88782209187262</v>
      </c>
      <c r="Q51" s="34">
        <v>147984.33518</v>
      </c>
      <c r="R51" s="91">
        <f t="shared" si="1"/>
        <v>109.8887735463353</v>
      </c>
      <c r="S51" s="90">
        <v>174471.79030000002</v>
      </c>
      <c r="T51" s="34">
        <v>150388.00561000002</v>
      </c>
      <c r="U51" s="35">
        <f t="shared" si="2"/>
        <v>86.19617266001082</v>
      </c>
      <c r="V51" s="34">
        <v>136779.67336000002</v>
      </c>
      <c r="W51" s="36">
        <f t="shared" si="5"/>
        <v>109.94908959475526</v>
      </c>
      <c r="X51" s="37"/>
      <c r="Y51" s="34"/>
      <c r="Z51" s="38">
        <f t="shared" si="3"/>
        <v>-3092.4000000000233</v>
      </c>
      <c r="AA51" s="38">
        <f t="shared" si="3"/>
        <v>12230.165359999985</v>
      </c>
      <c r="AB51" s="38">
        <f t="shared" si="4"/>
        <v>12230.165359999985</v>
      </c>
      <c r="AC51" s="39">
        <f t="shared" si="6"/>
        <v>11204.66181999998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346971.9168</v>
      </c>
      <c r="O52" s="34">
        <v>322703.56597000005</v>
      </c>
      <c r="P52" s="35">
        <f t="shared" si="0"/>
        <v>93.00567289312103</v>
      </c>
      <c r="Q52" s="34">
        <v>333635.59223</v>
      </c>
      <c r="R52" s="91">
        <f t="shared" si="1"/>
        <v>96.72336329978137</v>
      </c>
      <c r="S52" s="90">
        <v>380946.61025</v>
      </c>
      <c r="T52" s="34">
        <v>318959.17234</v>
      </c>
      <c r="U52" s="35">
        <f t="shared" si="2"/>
        <v>83.72805105961694</v>
      </c>
      <c r="V52" s="34">
        <v>294263.27205</v>
      </c>
      <c r="W52" s="36">
        <f t="shared" si="5"/>
        <v>108.39245078665603</v>
      </c>
      <c r="X52" s="37"/>
      <c r="Y52" s="34"/>
      <c r="Z52" s="38">
        <f t="shared" si="3"/>
        <v>-33974.69345000002</v>
      </c>
      <c r="AA52" s="38">
        <f t="shared" si="3"/>
        <v>3744.393630000064</v>
      </c>
      <c r="AB52" s="38">
        <f t="shared" si="4"/>
        <v>3744.393630000064</v>
      </c>
      <c r="AC52" s="39">
        <f t="shared" si="6"/>
        <v>39372.32017999998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243251.27431</v>
      </c>
      <c r="O53" s="34">
        <v>208377.17739</v>
      </c>
      <c r="P53" s="35">
        <f t="shared" si="0"/>
        <v>85.66334461394995</v>
      </c>
      <c r="Q53" s="34">
        <v>204248.73565000002</v>
      </c>
      <c r="R53" s="91">
        <f t="shared" si="1"/>
        <v>102.0212814179053</v>
      </c>
      <c r="S53" s="90">
        <v>265266.55219</v>
      </c>
      <c r="T53" s="34">
        <v>194731.62296</v>
      </c>
      <c r="U53" s="35">
        <f t="shared" si="2"/>
        <v>73.40979152943542</v>
      </c>
      <c r="V53" s="34">
        <v>189432.45755000002</v>
      </c>
      <c r="W53" s="36">
        <f t="shared" si="5"/>
        <v>102.79739041478744</v>
      </c>
      <c r="X53" s="37"/>
      <c r="Y53" s="34"/>
      <c r="Z53" s="38">
        <f t="shared" si="3"/>
        <v>-22015.27788000001</v>
      </c>
      <c r="AA53" s="38">
        <f t="shared" si="3"/>
        <v>13645.55442999999</v>
      </c>
      <c r="AB53" s="38">
        <f t="shared" si="4"/>
        <v>13645.55442999999</v>
      </c>
      <c r="AC53" s="39">
        <f t="shared" si="6"/>
        <v>14816.278099999996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270577.93402</v>
      </c>
      <c r="O54" s="34">
        <v>255908.85859000002</v>
      </c>
      <c r="P54" s="35">
        <f t="shared" si="0"/>
        <v>94.57861355800149</v>
      </c>
      <c r="Q54" s="34">
        <v>223837.45732</v>
      </c>
      <c r="R54" s="91">
        <f t="shared" si="1"/>
        <v>114.32798676950233</v>
      </c>
      <c r="S54" s="90">
        <v>280617.74188</v>
      </c>
      <c r="T54" s="34">
        <v>254425.93453</v>
      </c>
      <c r="U54" s="35">
        <f t="shared" si="2"/>
        <v>90.66637512848338</v>
      </c>
      <c r="V54" s="34">
        <v>211728.38077000002</v>
      </c>
      <c r="W54" s="36">
        <f t="shared" si="5"/>
        <v>120.16619293300232</v>
      </c>
      <c r="X54" s="37"/>
      <c r="Y54" s="34"/>
      <c r="Z54" s="38">
        <f t="shared" si="3"/>
        <v>-10039.80786</v>
      </c>
      <c r="AA54" s="38">
        <f t="shared" si="3"/>
        <v>1482.9240600000194</v>
      </c>
      <c r="AB54" s="38">
        <f t="shared" si="4"/>
        <v>1482.9240600000194</v>
      </c>
      <c r="AC54" s="39">
        <f t="shared" si="6"/>
        <v>12109.076549999969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746416.64126</v>
      </c>
      <c r="O55" s="34">
        <v>613179.09414</v>
      </c>
      <c r="P55" s="35">
        <f t="shared" si="0"/>
        <v>82.14970838604478</v>
      </c>
      <c r="Q55" s="34">
        <v>556080.3642899999</v>
      </c>
      <c r="R55" s="91">
        <f t="shared" si="1"/>
        <v>110.26807158042764</v>
      </c>
      <c r="S55" s="90">
        <v>816981.22636</v>
      </c>
      <c r="T55" s="34">
        <v>595793.41229</v>
      </c>
      <c r="U55" s="35">
        <f t="shared" si="2"/>
        <v>72.92620602122206</v>
      </c>
      <c r="V55" s="34">
        <v>522980.63929</v>
      </c>
      <c r="W55" s="36">
        <f t="shared" si="5"/>
        <v>113.9226517254732</v>
      </c>
      <c r="X55" s="37"/>
      <c r="Y55" s="34"/>
      <c r="Z55" s="38">
        <f t="shared" si="3"/>
        <v>-70564.58510000003</v>
      </c>
      <c r="AA55" s="38">
        <f t="shared" si="3"/>
        <v>17385.681849999935</v>
      </c>
      <c r="AB55" s="38">
        <f t="shared" si="4"/>
        <v>17385.681849999935</v>
      </c>
      <c r="AC55" s="39">
        <f t="shared" si="6"/>
        <v>33099.72499999992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432538.31319</v>
      </c>
      <c r="O56" s="34">
        <v>410337.99046</v>
      </c>
      <c r="P56" s="35">
        <f t="shared" si="0"/>
        <v>94.86743207410436</v>
      </c>
      <c r="Q56" s="34">
        <v>379272.13279</v>
      </c>
      <c r="R56" s="91">
        <f t="shared" si="1"/>
        <v>108.19091490890023</v>
      </c>
      <c r="S56" s="90">
        <v>490150.88505000004</v>
      </c>
      <c r="T56" s="34">
        <v>422601.50781</v>
      </c>
      <c r="U56" s="35">
        <f t="shared" si="2"/>
        <v>86.2186564789923</v>
      </c>
      <c r="V56" s="34">
        <v>399281.02689</v>
      </c>
      <c r="W56" s="36">
        <f t="shared" si="5"/>
        <v>105.84061834884648</v>
      </c>
      <c r="X56" s="37"/>
      <c r="Y56" s="34"/>
      <c r="Z56" s="38">
        <f t="shared" si="3"/>
        <v>-57612.571860000025</v>
      </c>
      <c r="AA56" s="38">
        <f t="shared" si="3"/>
        <v>-12263.51734999998</v>
      </c>
      <c r="AB56" s="38">
        <f t="shared" si="4"/>
        <v>-12263.51734999998</v>
      </c>
      <c r="AC56" s="39">
        <f t="shared" si="6"/>
        <v>-20008.894099999976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511202.71511</v>
      </c>
      <c r="O57" s="34">
        <v>418644.80393</v>
      </c>
      <c r="P57" s="35">
        <f t="shared" si="0"/>
        <v>81.89408850066778</v>
      </c>
      <c r="Q57" s="34">
        <v>396493.82088</v>
      </c>
      <c r="R57" s="91">
        <f t="shared" si="1"/>
        <v>105.58671582846786</v>
      </c>
      <c r="S57" s="90">
        <v>525033.20924</v>
      </c>
      <c r="T57" s="34">
        <v>405988.62951</v>
      </c>
      <c r="U57" s="35">
        <f t="shared" si="2"/>
        <v>77.32627619835318</v>
      </c>
      <c r="V57" s="34">
        <v>384664.2372</v>
      </c>
      <c r="W57" s="36">
        <f t="shared" si="5"/>
        <v>105.54363786590142</v>
      </c>
      <c r="X57" s="37"/>
      <c r="Y57" s="34"/>
      <c r="Z57" s="38">
        <f t="shared" si="3"/>
        <v>-13830.494130000006</v>
      </c>
      <c r="AA57" s="38">
        <f t="shared" si="3"/>
        <v>12656.174419999996</v>
      </c>
      <c r="AB57" s="38">
        <f t="shared" si="4"/>
        <v>12656.174419999996</v>
      </c>
      <c r="AC57" s="39">
        <f t="shared" si="6"/>
        <v>11829.58368000004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831869.68527</v>
      </c>
      <c r="O58" s="34">
        <v>745593.39884</v>
      </c>
      <c r="P58" s="35">
        <f t="shared" si="0"/>
        <v>89.62862958493345</v>
      </c>
      <c r="Q58" s="34">
        <v>684718.67208</v>
      </c>
      <c r="R58" s="91">
        <f t="shared" si="1"/>
        <v>108.89047272145773</v>
      </c>
      <c r="S58" s="90">
        <v>861914.81735</v>
      </c>
      <c r="T58" s="34">
        <v>762090.48052</v>
      </c>
      <c r="U58" s="35">
        <f t="shared" si="2"/>
        <v>88.41830598330877</v>
      </c>
      <c r="V58" s="34">
        <v>657018.28708</v>
      </c>
      <c r="W58" s="36">
        <f t="shared" si="5"/>
        <v>115.99227837431656</v>
      </c>
      <c r="X58" s="37"/>
      <c r="Y58" s="34"/>
      <c r="Z58" s="38">
        <f t="shared" si="3"/>
        <v>-30045.13208000001</v>
      </c>
      <c r="AA58" s="38">
        <f t="shared" si="3"/>
        <v>-16497.081679999945</v>
      </c>
      <c r="AB58" s="38">
        <f t="shared" si="4"/>
        <v>-16497.081679999945</v>
      </c>
      <c r="AC58" s="39">
        <f t="shared" si="6"/>
        <v>27700.38500000001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255740.54669</v>
      </c>
      <c r="O59" s="34">
        <v>231984.83793</v>
      </c>
      <c r="P59" s="35">
        <f t="shared" si="0"/>
        <v>90.71101197386746</v>
      </c>
      <c r="Q59" s="34">
        <v>220554.63437</v>
      </c>
      <c r="R59" s="91">
        <f t="shared" si="1"/>
        <v>105.18248169785669</v>
      </c>
      <c r="S59" s="90">
        <v>271530.66824</v>
      </c>
      <c r="T59" s="34">
        <v>222587.94045</v>
      </c>
      <c r="U59" s="35">
        <f t="shared" si="2"/>
        <v>81.97524864972505</v>
      </c>
      <c r="V59" s="34">
        <v>204450.93191999997</v>
      </c>
      <c r="W59" s="36">
        <f t="shared" si="5"/>
        <v>108.8710813688523</v>
      </c>
      <c r="X59" s="37"/>
      <c r="Y59" s="34"/>
      <c r="Z59" s="38">
        <f t="shared" si="3"/>
        <v>-15790.12155000004</v>
      </c>
      <c r="AA59" s="38">
        <f t="shared" si="3"/>
        <v>9396.897480000014</v>
      </c>
      <c r="AB59" s="38">
        <f t="shared" si="4"/>
        <v>9396.897480000014</v>
      </c>
      <c r="AC59" s="39">
        <f t="shared" si="6"/>
        <v>16103.70245000004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339063.32407</v>
      </c>
      <c r="O60" s="34">
        <v>304268.03041</v>
      </c>
      <c r="P60" s="35">
        <f t="shared" si="0"/>
        <v>89.73781851651509</v>
      </c>
      <c r="Q60" s="34">
        <v>299787.26317</v>
      </c>
      <c r="R60" s="91">
        <f t="shared" si="1"/>
        <v>101.49464896961253</v>
      </c>
      <c r="S60" s="90">
        <v>339063.32407</v>
      </c>
      <c r="T60" s="34">
        <v>294436.00167</v>
      </c>
      <c r="U60" s="35">
        <f t="shared" si="2"/>
        <v>86.83805671922612</v>
      </c>
      <c r="V60" s="34">
        <v>303754.45574</v>
      </c>
      <c r="W60" s="36">
        <f t="shared" si="5"/>
        <v>96.93224119221607</v>
      </c>
      <c r="X60" s="37"/>
      <c r="Y60" s="34"/>
      <c r="Z60" s="38">
        <f t="shared" si="3"/>
        <v>0</v>
      </c>
      <c r="AA60" s="38">
        <f t="shared" si="3"/>
        <v>9832.02873999998</v>
      </c>
      <c r="AB60" s="38">
        <f t="shared" si="4"/>
        <v>9832.02873999998</v>
      </c>
      <c r="AC60" s="39">
        <f t="shared" si="6"/>
        <v>-3967.192570000014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106716.712</v>
      </c>
      <c r="O61" s="34">
        <v>98759.91958</v>
      </c>
      <c r="P61" s="35">
        <f t="shared" si="0"/>
        <v>92.54400527257624</v>
      </c>
      <c r="Q61" s="34">
        <v>102192.2923</v>
      </c>
      <c r="R61" s="91">
        <f t="shared" si="1"/>
        <v>96.64126066384362</v>
      </c>
      <c r="S61" s="90">
        <v>117576.02620000001</v>
      </c>
      <c r="T61" s="34">
        <v>93784.68615000001</v>
      </c>
      <c r="U61" s="35">
        <f t="shared" si="2"/>
        <v>79.76514361054329</v>
      </c>
      <c r="V61" s="34">
        <v>98828.778</v>
      </c>
      <c r="W61" s="36">
        <f t="shared" si="5"/>
        <v>94.89613050765436</v>
      </c>
      <c r="X61" s="37"/>
      <c r="Y61" s="34"/>
      <c r="Z61" s="38">
        <f t="shared" si="3"/>
        <v>-10859.314200000008</v>
      </c>
      <c r="AA61" s="38">
        <f t="shared" si="3"/>
        <v>4975.233429999993</v>
      </c>
      <c r="AB61" s="38">
        <f t="shared" si="4"/>
        <v>4975.233429999993</v>
      </c>
      <c r="AC61" s="39">
        <f t="shared" si="6"/>
        <v>3363.5142999999953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30310380.92752</v>
      </c>
      <c r="O62" s="51">
        <f>SUM(O19:O61)</f>
        <v>24667195.84498</v>
      </c>
      <c r="P62" s="52">
        <f t="shared" si="0"/>
        <v>81.38200540588943</v>
      </c>
      <c r="Q62" s="51">
        <f>SUM(Q19:Q61)</f>
        <v>23620507.54707</v>
      </c>
      <c r="R62" s="53">
        <f>O62/Q62*100</f>
        <v>104.43126929353319</v>
      </c>
      <c r="S62" s="51">
        <f>SUM(S19:S61)</f>
        <v>31676528.21539999</v>
      </c>
      <c r="T62" s="51">
        <f>SUM(T19:T61)</f>
        <v>24173621.18694</v>
      </c>
      <c r="U62" s="54">
        <f t="shared" si="2"/>
        <v>76.31398561912998</v>
      </c>
      <c r="V62" s="51">
        <f>SUM(V19:V61)</f>
        <v>23193632.07699001</v>
      </c>
      <c r="W62" s="53">
        <f>T62/V62*100</f>
        <v>104.2252507356199</v>
      </c>
      <c r="X62" s="55">
        <f>SUM(X19:X61)</f>
        <v>0</v>
      </c>
      <c r="Y62" s="56">
        <f>SUM(Y19:Y61)</f>
        <v>0</v>
      </c>
      <c r="Z62" s="57">
        <f t="shared" si="3"/>
        <v>-1366147.2878799923</v>
      </c>
      <c r="AA62" s="57">
        <f t="shared" si="3"/>
        <v>493574.658040002</v>
      </c>
      <c r="AB62" s="57">
        <f t="shared" si="4"/>
        <v>493574.658040002</v>
      </c>
      <c r="AC62" s="58">
        <f t="shared" si="6"/>
        <v>426875.47007999197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47241015.09414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2418105.321730002</v>
      </c>
      <c r="AC64" s="1"/>
      <c r="AD64" s="6"/>
      <c r="AE64" s="6"/>
    </row>
    <row r="65" ht="21.75" customHeight="1">
      <c r="W65" s="63"/>
    </row>
    <row r="66" spans="12:23" ht="98.25" customHeight="1">
      <c r="L66" s="101" t="s">
        <v>61</v>
      </c>
      <c r="M66" s="102"/>
      <c r="N66" s="102"/>
      <c r="O66" s="102"/>
      <c r="P66" s="102"/>
      <c r="Q66" s="88"/>
      <c r="R66" s="88"/>
      <c r="S66" s="100" t="s">
        <v>62</v>
      </c>
      <c r="T66" s="100"/>
      <c r="U66" s="100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2018-12-19T12:47:17Z</cp:lastPrinted>
  <dcterms:created xsi:type="dcterms:W3CDTF">2007-02-26T07:16:01Z</dcterms:created>
  <dcterms:modified xsi:type="dcterms:W3CDTF">2018-12-19T12:47:18Z</dcterms:modified>
  <cp:category/>
  <cp:version/>
  <cp:contentType/>
  <cp:contentStatus/>
</cp:coreProperties>
</file>