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85" windowWidth="11805" windowHeight="5625" activeTab="0"/>
  </bookViews>
  <sheets>
    <sheet name="01.08.2018" sheetId="1" r:id="rId1"/>
  </sheets>
  <definedNames>
    <definedName name="_xlnm._FilterDatabase" localSheetId="0" hidden="1">'01.08.2018'!$A$6:$E$769</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'01.08.2018'!$3:$6</definedName>
    <definedName name="_xlnm.Print_Area" localSheetId="0">'01.08.2018'!$A$1:$E$768</definedName>
  </definedNames>
  <calcPr fullCalcOnLoad="1"/>
</workbook>
</file>

<file path=xl/sharedStrings.xml><?xml version="1.0" encoding="utf-8"?>
<sst xmlns="http://schemas.openxmlformats.org/spreadsheetml/2006/main" count="1571" uniqueCount="1519">
  <si>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</si>
  <si>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</si>
  <si>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</si>
  <si>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</si>
  <si>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</si>
  <si>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</si>
  <si>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</si>
  <si>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</si>
  <si>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Г.А. Яковлева</t>
  </si>
  <si>
    <t>Заместитель начальника управления сводного бюджетного
планирования и анализа исполнения бюджета</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</si>
  <si>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</si>
  <si>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</si>
  <si>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</si>
  <si>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</si>
  <si>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</si>
  <si>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</si>
  <si>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</si>
  <si>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</si>
  <si>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</si>
  <si>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</si>
  <si>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</si>
  <si>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</si>
  <si>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</si>
  <si>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</si>
  <si>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</si>
  <si>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</si>
  <si>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</si>
  <si>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</si>
  <si>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</si>
  <si>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</si>
  <si>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</si>
  <si>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</si>
  <si>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</si>
  <si>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</si>
  <si>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</si>
  <si>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</si>
  <si>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</si>
  <si>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</si>
  <si>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</si>
  <si>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</si>
  <si>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</si>
  <si>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</si>
  <si>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</si>
  <si>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</si>
  <si>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</si>
  <si>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</si>
  <si>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</si>
  <si>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</si>
  <si>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</si>
  <si>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</si>
  <si>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</si>
  <si>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</si>
  <si>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</si>
  <si>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</si>
  <si>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</si>
  <si>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</si>
  <si>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</si>
  <si>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</si>
  <si>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</si>
  <si>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</si>
  <si>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</si>
  <si>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</si>
  <si>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</si>
  <si>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</si>
  <si>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</si>
  <si>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</si>
  <si>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</si>
  <si>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</si>
  <si>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</si>
  <si>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</si>
  <si>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</si>
  <si>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</si>
  <si>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</si>
  <si>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</si>
  <si>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</si>
  <si>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</si>
  <si>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</si>
  <si>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</si>
  <si>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</si>
  <si>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</si>
  <si>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</si>
  <si>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</si>
  <si>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</si>
  <si>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</si>
  <si>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</si>
  <si>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</si>
  <si>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</si>
  <si>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</si>
  <si>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</si>
  <si>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</si>
  <si>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</si>
  <si>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</si>
  <si>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</si>
  <si>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</si>
  <si>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</si>
  <si>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</si>
  <si>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</si>
  <si>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</si>
  <si>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</si>
  <si>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</si>
  <si>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</si>
  <si>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</si>
  <si>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</si>
  <si>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</si>
  <si>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</si>
  <si>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</si>
  <si>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</si>
  <si>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</si>
  <si>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</si>
  <si>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</si>
  <si>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</si>
  <si>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</si>
  <si>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</si>
  <si>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</si>
  <si>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</si>
  <si>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</si>
  <si>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</si>
  <si>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</si>
  <si>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</si>
  <si>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</si>
  <si>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</si>
  <si>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</si>
  <si>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</si>
  <si>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00010904050000000110</t>
  </si>
  <si>
    <t>00010904052040000110</t>
  </si>
  <si>
    <t>00010904053100000110</t>
  </si>
  <si>
    <t>00010904053130000110</t>
  </si>
  <si>
    <t>00010905000010000110</t>
  </si>
  <si>
    <t>00010905040010000110</t>
  </si>
  <si>
    <t>00010906000020000110</t>
  </si>
  <si>
    <t>00010906010020000110</t>
  </si>
  <si>
    <t>00010906020020000110</t>
  </si>
  <si>
    <t>00010907000000000110</t>
  </si>
  <si>
    <t>00010907030000000110</t>
  </si>
  <si>
    <t>00010907032040000110</t>
  </si>
  <si>
    <t>00010907033050000110</t>
  </si>
  <si>
    <t>00010907050000000110</t>
  </si>
  <si>
    <t>00010907053050000110</t>
  </si>
  <si>
    <t>00011100000000000000</t>
  </si>
  <si>
    <t>00011101000000000120</t>
  </si>
  <si>
    <t>00011101020020000120</t>
  </si>
  <si>
    <t>00011101040040000120</t>
  </si>
  <si>
    <t>00011103000000000120</t>
  </si>
  <si>
    <t>00011103020020000120</t>
  </si>
  <si>
    <t>00011103050050000120</t>
  </si>
  <si>
    <t>00011105000000000120</t>
  </si>
  <si>
    <t>00011105010000000120</t>
  </si>
  <si>
    <t>00011105012040000120</t>
  </si>
  <si>
    <t>00011105013050000120</t>
  </si>
  <si>
    <t>00011105013100000120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</si>
  <si>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</si>
  <si>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</si>
  <si>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</si>
  <si>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</si>
  <si>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</si>
  <si>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</si>
  <si>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</si>
  <si>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</si>
  <si>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</si>
  <si>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</si>
  <si>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</si>
  <si>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</si>
  <si>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</si>
  <si>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</si>
  <si>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</si>
  <si>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</si>
  <si>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</si>
  <si>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</si>
  <si>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</si>
  <si>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</si>
  <si>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</si>
  <si>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00011105300000000120</t>
  </si>
  <si>
    <t>00011105310000000120</t>
  </si>
  <si>
    <t>00011105312040000120</t>
  </si>
  <si>
    <t>00011105313100000120</t>
  </si>
  <si>
    <t>00011105313130000120</t>
  </si>
  <si>
    <t>00011105314130000120</t>
  </si>
  <si>
    <t>00011105320000000120</t>
  </si>
  <si>
    <t>00011105322020000120</t>
  </si>
  <si>
    <t>00011105324040000120</t>
  </si>
  <si>
    <t>00011105325050000120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</si>
  <si>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</si>
  <si>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</si>
  <si>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</si>
  <si>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</si>
  <si>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</si>
  <si>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</si>
  <si>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</si>
  <si>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</si>
  <si>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</si>
  <si>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00011109044040000120</t>
  </si>
  <si>
    <t>00011109045050000120</t>
  </si>
  <si>
    <t>00011109045100000120</t>
  </si>
  <si>
    <t>00011109045130000120</t>
  </si>
  <si>
    <t>00011200000000000000</t>
  </si>
  <si>
    <t>00011201000010000120</t>
  </si>
  <si>
    <t>00011201010010000120</t>
  </si>
  <si>
    <t>00011201020010000120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</si>
  <si>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</si>
  <si>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</si>
  <si>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</si>
  <si>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</si>
  <si>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</si>
  <si>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</si>
  <si>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</si>
  <si>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</si>
  <si>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</si>
  <si>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</si>
  <si>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</si>
  <si>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</si>
  <si>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</si>
  <si>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</si>
  <si>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</si>
  <si>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</si>
  <si>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</si>
  <si>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</si>
  <si>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</si>
  <si>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</si>
  <si>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</si>
  <si>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</si>
  <si>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</si>
  <si>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</si>
  <si>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</si>
  <si>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</si>
  <si>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</si>
  <si>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</si>
  <si>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</si>
  <si>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</si>
  <si>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</si>
  <si>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</si>
  <si>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</si>
  <si>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</si>
  <si>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</si>
  <si>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</si>
  <si>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</si>
  <si>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</si>
  <si>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</si>
  <si>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</si>
  <si>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</si>
  <si>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</si>
  <si>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</si>
  <si>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</si>
  <si>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</si>
  <si>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</si>
  <si>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</si>
  <si>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00011401020020000410</t>
  </si>
  <si>
    <t>00011401040040000410</t>
  </si>
  <si>
    <t>00011401050100000410</t>
  </si>
  <si>
    <t>00011402000000000000</t>
  </si>
  <si>
    <t>00011402020020000410</t>
  </si>
  <si>
    <t>00011402020020000440</t>
  </si>
  <si>
    <t>00011402022020000410</t>
  </si>
  <si>
    <t>00011402022020000440</t>
  </si>
  <si>
    <t>00011402040040000410</t>
  </si>
  <si>
    <t>00011402040040000440</t>
  </si>
  <si>
    <t>00011402043040000410</t>
  </si>
  <si>
    <t>00011402043040000440</t>
  </si>
  <si>
    <t>00011402050050000410</t>
  </si>
  <si>
    <t>00011402050050000440</t>
  </si>
  <si>
    <t>00011402050100000410</t>
  </si>
  <si>
    <t>00011402050130000410</t>
  </si>
  <si>
    <t>00011402052100000410</t>
  </si>
  <si>
    <t>00011402053050000410</t>
  </si>
  <si>
    <t>00011402053050000440</t>
  </si>
  <si>
    <t>00011402053100000410</t>
  </si>
  <si>
    <t>00011402053130000410</t>
  </si>
  <si>
    <t>00011403000000000410</t>
  </si>
  <si>
    <t>00011403040040000410</t>
  </si>
  <si>
    <t>00011406000000000430</t>
  </si>
  <si>
    <t>00011406010000000430</t>
  </si>
  <si>
    <t>00011406012040000430</t>
  </si>
  <si>
    <t>00011406013050000430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</si>
  <si>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</si>
  <si>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</si>
  <si>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</si>
  <si>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</si>
  <si>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</si>
  <si>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</si>
  <si>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</si>
  <si>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</si>
  <si>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</si>
  <si>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</si>
  <si>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00011406313050000430</t>
  </si>
  <si>
    <t>00011406313100000430</t>
  </si>
  <si>
    <t>00011406313130000430</t>
  </si>
  <si>
    <t>00011406320000000430</t>
  </si>
  <si>
    <t>00011406325050000430</t>
  </si>
  <si>
    <t>00011406325100000430</t>
  </si>
  <si>
    <t>00011500000000000000</t>
  </si>
  <si>
    <t>00011502000000000140</t>
  </si>
  <si>
    <t>00011502020020000140</t>
  </si>
  <si>
    <t>00011600000000000000</t>
  </si>
  <si>
    <t>00011602000000000140</t>
  </si>
  <si>
    <t>00011602030020000140</t>
  </si>
  <si>
    <t>00011603000000000140</t>
  </si>
  <si>
    <t>00011603010010000140</t>
  </si>
  <si>
    <t>00011603020020000140</t>
  </si>
  <si>
    <t>00011603030010000140</t>
  </si>
  <si>
    <t>00011606000010000140</t>
  </si>
  <si>
    <t>00011608000010000140</t>
  </si>
  <si>
    <t>00011608010010000140</t>
  </si>
  <si>
    <t>00011608020010000140</t>
  </si>
  <si>
    <t>00011618000000000140</t>
  </si>
  <si>
    <t>00011618020020000140</t>
  </si>
  <si>
    <t>00011618040040000140</t>
  </si>
  <si>
    <t>00011618050050000140</t>
  </si>
  <si>
    <t>00011618050130000140</t>
  </si>
  <si>
    <t>00011621000000000140</t>
  </si>
  <si>
    <t>00011621020020000140</t>
  </si>
  <si>
    <t>00011621050050000140</t>
  </si>
  <si>
    <t>00011623000000000140</t>
  </si>
  <si>
    <t>00011623020020000140</t>
  </si>
  <si>
    <t>00011623021020000140</t>
  </si>
  <si>
    <t>00011623040040000140</t>
  </si>
  <si>
    <t>00011623041040000140</t>
  </si>
  <si>
    <t>00011623050100000140</t>
  </si>
  <si>
    <t>00011623050130000140</t>
  </si>
  <si>
    <t>00011623051100000140</t>
  </si>
  <si>
    <t>00011623052130000140</t>
  </si>
  <si>
    <t>00011625000000000140</t>
  </si>
  <si>
    <t>00011625010010000140</t>
  </si>
  <si>
    <t>00011625020010000140</t>
  </si>
  <si>
    <t>00011625030010000140</t>
  </si>
  <si>
    <t>00011625040010000140</t>
  </si>
  <si>
    <t>00011625050010000140</t>
  </si>
  <si>
    <t>00011625060010000140</t>
  </si>
  <si>
    <t>00011625080000000140</t>
  </si>
  <si>
    <t>00011625086020000140</t>
  </si>
  <si>
    <t>00011626000010000140</t>
  </si>
  <si>
    <t>00011627000010000140</t>
  </si>
  <si>
    <t>00011628000010000140</t>
  </si>
  <si>
    <t>00011630000010000140</t>
  </si>
  <si>
    <t>00011630010010000140</t>
  </si>
  <si>
    <t>00011630012010000140</t>
  </si>
  <si>
    <t>00011630020010000140</t>
  </si>
  <si>
    <t>00011630030010000140</t>
  </si>
  <si>
    <t>00011633000000000140</t>
  </si>
  <si>
    <t>00011633020020000140</t>
  </si>
  <si>
    <t>00011633040040000140</t>
  </si>
  <si>
    <t>00011633050050000140</t>
  </si>
  <si>
    <t>00011633050100000140</t>
  </si>
  <si>
    <t>00011635000000000140</t>
  </si>
  <si>
    <t>00011635020040000140</t>
  </si>
  <si>
    <t>00011635030050000140</t>
  </si>
  <si>
    <t>00011637000000000140</t>
  </si>
  <si>
    <t>00011637020020000140</t>
  </si>
  <si>
    <t>00011637030040000140</t>
  </si>
  <si>
    <t>00011637040130000140</t>
  </si>
  <si>
    <t>00011641000010000140</t>
  </si>
  <si>
    <t>00011642000000000140</t>
  </si>
  <si>
    <t>00011642020020000140</t>
  </si>
  <si>
    <t>00011643000010000140</t>
  </si>
  <si>
    <t>00011645000010000140</t>
  </si>
  <si>
    <t>00011646000000000140</t>
  </si>
  <si>
    <t>00011646000020000140</t>
  </si>
  <si>
    <t>00011651000020000140</t>
  </si>
  <si>
    <t>00011651020020000140</t>
  </si>
  <si>
    <t>00011651030020000140</t>
  </si>
  <si>
    <t>00011651040020000140</t>
  </si>
  <si>
    <t>00011690000000000140</t>
  </si>
  <si>
    <t>00011690020020000140</t>
  </si>
  <si>
    <t>00011690040040000140</t>
  </si>
  <si>
    <t>00011690050050000140</t>
  </si>
  <si>
    <t>00011690050100000140</t>
  </si>
  <si>
    <t>00011690050130000140</t>
  </si>
  <si>
    <t>00011700000000000000</t>
  </si>
  <si>
    <t>00011701000000000180</t>
  </si>
  <si>
    <t>00011701020020000180</t>
  </si>
  <si>
    <t>00011701040040000180</t>
  </si>
  <si>
    <t>00011701050050000180</t>
  </si>
  <si>
    <t>00011701050100000180</t>
  </si>
  <si>
    <t>00011701050130000180</t>
  </si>
  <si>
    <t>00011705000000000180</t>
  </si>
  <si>
    <t>00011705020020000180</t>
  </si>
  <si>
    <t>00011705040040000180</t>
  </si>
  <si>
    <t>00011705050050000180</t>
  </si>
  <si>
    <t>00011705050100000180</t>
  </si>
  <si>
    <t>00011705050130000180</t>
  </si>
  <si>
    <t>00011714000000000180</t>
  </si>
  <si>
    <t>00011714030100000180</t>
  </si>
  <si>
    <t>00020000000000000000</t>
  </si>
  <si>
    <t>00020200000000000000</t>
  </si>
  <si>
    <t>00020210000000000151</t>
  </si>
  <si>
    <t>00020215001000000151</t>
  </si>
  <si>
    <t>00020215001020000151</t>
  </si>
  <si>
    <t>00020215002000000151</t>
  </si>
  <si>
    <t>00020215002020000151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</si>
  <si>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</si>
  <si>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</si>
  <si>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</si>
  <si>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</si>
  <si>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</si>
  <si>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</si>
  <si>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</si>
  <si>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</si>
  <si>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</si>
  <si>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</si>
  <si>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</si>
  <si>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00020225066020000151</t>
  </si>
  <si>
    <t>00020225081000000151</t>
  </si>
  <si>
    <t>00020225081020000151</t>
  </si>
  <si>
    <t>00020225082020000151</t>
  </si>
  <si>
    <t>00020225084020000151</t>
  </si>
  <si>
    <t>00020225086000000151</t>
  </si>
  <si>
    <t>00020225086020000151</t>
  </si>
  <si>
    <t>00020225097000000151</t>
  </si>
  <si>
    <t>00020225097020000151</t>
  </si>
  <si>
    <t>00020225198020000151</t>
  </si>
  <si>
    <t>00020225209020000151</t>
  </si>
  <si>
    <t>00020225382020000151</t>
  </si>
  <si>
    <t>00020225402020000151</t>
  </si>
  <si>
    <t>00020225462020000151</t>
  </si>
  <si>
    <t>00020225466000000151</t>
  </si>
  <si>
    <t>00020225466020000151</t>
  </si>
  <si>
    <t>00020225467000000151</t>
  </si>
  <si>
    <t>00020225467020000151</t>
  </si>
  <si>
    <t>00020225497000000151</t>
  </si>
  <si>
    <t>00020225497020000151</t>
  </si>
  <si>
    <t>00020225517000000151</t>
  </si>
  <si>
    <t>00020225517020000151</t>
  </si>
  <si>
    <t>00020225519000000151</t>
  </si>
  <si>
    <t>00020225519020000151</t>
  </si>
  <si>
    <t>00020225519100000151</t>
  </si>
  <si>
    <t>00020225520000000151</t>
  </si>
  <si>
    <t>00020225520020000151</t>
  </si>
  <si>
    <t>00020225527000000151</t>
  </si>
  <si>
    <t>00020225527020000151</t>
  </si>
  <si>
    <t>00020225541020000151</t>
  </si>
  <si>
    <t>00020225542020000151</t>
  </si>
  <si>
    <t>00020225543020000151</t>
  </si>
  <si>
    <t>00020225544020000151</t>
  </si>
  <si>
    <t>00020225554020000151</t>
  </si>
  <si>
    <t>00020225555000000151</t>
  </si>
  <si>
    <t>00020225555020000151</t>
  </si>
  <si>
    <t>00020225560000000151</t>
  </si>
  <si>
    <t>00020225560020000151</t>
  </si>
  <si>
    <t>00020225567000000151</t>
  </si>
  <si>
    <t>00020225567020000151</t>
  </si>
  <si>
    <t>00020225568020000151</t>
  </si>
  <si>
    <t>00020229999000000151</t>
  </si>
  <si>
    <t>00020229999040000151</t>
  </si>
  <si>
    <t>00020230000000000151</t>
  </si>
  <si>
    <t>00020235118000000151</t>
  </si>
  <si>
    <t>00020235118020000151</t>
  </si>
  <si>
    <t>00020235120000000151</t>
  </si>
  <si>
    <t>00020235120020000151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</si>
  <si>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</si>
  <si>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</si>
  <si>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</si>
  <si>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</si>
  <si>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</si>
  <si>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</si>
  <si>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</si>
  <si>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</si>
  <si>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</si>
  <si>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</si>
  <si>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00020235176000000151</t>
  </si>
  <si>
    <t>00020235176020000151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</si>
  <si>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</si>
  <si>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</si>
  <si>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</si>
  <si>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</si>
  <si>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</si>
  <si>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</si>
  <si>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</si>
  <si>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</si>
  <si>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</si>
  <si>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</si>
  <si>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</si>
  <si>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</si>
  <si>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</si>
  <si>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</si>
  <si>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</si>
  <si>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</si>
  <si>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</si>
  <si>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</si>
  <si>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</si>
  <si>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</si>
  <si>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00020235573000000151</t>
  </si>
  <si>
    <t>00020235573020000151</t>
  </si>
  <si>
    <t>00020235900020000151</t>
  </si>
  <si>
    <t>00020240000000000151</t>
  </si>
  <si>
    <t>00020245141000000151</t>
  </si>
  <si>
    <t>00020245141020000151</t>
  </si>
  <si>
    <t>00020245142000000151</t>
  </si>
  <si>
    <t>00020245142020000151</t>
  </si>
  <si>
    <t>00020245161000000151</t>
  </si>
  <si>
    <t>00020245161020000151</t>
  </si>
  <si>
    <t>00020245197020000151</t>
  </si>
  <si>
    <t>00020249001000000151</t>
  </si>
  <si>
    <t>00020249001020000151</t>
  </si>
  <si>
    <t>00020249999000000151</t>
  </si>
  <si>
    <t>00020249999050000151</t>
  </si>
  <si>
    <t>00020249999100000151</t>
  </si>
  <si>
    <t>00020300000000000000</t>
  </si>
  <si>
    <t>00020302000020000180</t>
  </si>
  <si>
    <t>00020302030020000180</t>
  </si>
  <si>
    <t>00020400000000000000</t>
  </si>
  <si>
    <t>00020402000020000180</t>
  </si>
  <si>
    <t>00020402010020000180</t>
  </si>
  <si>
    <t>00020404000040000180</t>
  </si>
  <si>
    <t>00020404020040000180</t>
  </si>
  <si>
    <t>00020404099040000180</t>
  </si>
  <si>
    <t>00020405000050000180</t>
  </si>
  <si>
    <t>00020405000100000180</t>
  </si>
  <si>
    <t>00020405000130000180</t>
  </si>
  <si>
    <t>00020405010050000180</t>
  </si>
  <si>
    <t>00020405099050000180</t>
  </si>
  <si>
    <t>00020405099100000180</t>
  </si>
  <si>
    <t>00020405099130000180</t>
  </si>
  <si>
    <t>00020700000000000000</t>
  </si>
  <si>
    <t>00020702000020000180</t>
  </si>
  <si>
    <t>00020702030020000180</t>
  </si>
  <si>
    <t>00020704000040000180</t>
  </si>
  <si>
    <t>00020704020040000180</t>
  </si>
  <si>
    <t>00020704050040000180</t>
  </si>
  <si>
    <t>00020705000050000180</t>
  </si>
  <si>
    <t>00020705000100000180</t>
  </si>
  <si>
    <t>00020705000130000180</t>
  </si>
  <si>
    <t>00020705020050000180</t>
  </si>
  <si>
    <t>00020705020100000180</t>
  </si>
  <si>
    <t>00020705030050000180</t>
  </si>
  <si>
    <t>00020705030100000180</t>
  </si>
  <si>
    <t>00020705030130000180</t>
  </si>
  <si>
    <t>00021800000000000000</t>
  </si>
  <si>
    <t>00021800000000000151</t>
  </si>
  <si>
    <t>00021800000000000180</t>
  </si>
  <si>
    <t>00021800000020000151</t>
  </si>
  <si>
    <t>00021800000050000151</t>
  </si>
  <si>
    <t>00021800000130000151</t>
  </si>
  <si>
    <t>00021802000020000180</t>
  </si>
  <si>
    <t>00021802010020000180</t>
  </si>
  <si>
    <t>00021802030020000180</t>
  </si>
  <si>
    <t>00021804000040000180</t>
  </si>
  <si>
    <t>00021804010040000180</t>
  </si>
  <si>
    <t>00021804030040000180</t>
  </si>
  <si>
    <t>00021805000050000180</t>
  </si>
  <si>
    <t>00021805000100000180</t>
  </si>
  <si>
    <t>00021805010050000180</t>
  </si>
  <si>
    <t>00021805010100000180</t>
  </si>
  <si>
    <t>00021852900020000151</t>
  </si>
  <si>
    <t>00021860010050000151</t>
  </si>
  <si>
    <t>00021860010130000151</t>
  </si>
  <si>
    <t>00021900000000000000</t>
  </si>
  <si>
    <t>00021900000020000151</t>
  </si>
  <si>
    <t>00021900000050000151</t>
  </si>
  <si>
    <t>00021900000100000151</t>
  </si>
  <si>
    <t>00021900000130000151</t>
  </si>
  <si>
    <t>00021925018020000151</t>
  </si>
  <si>
    <t>00021925027020000151</t>
  </si>
  <si>
    <t>00021925039020000151</t>
  </si>
  <si>
    <t>00021925042020000151</t>
  </si>
  <si>
    <t>00021925048020000151</t>
  </si>
  <si>
    <t>00021925053020000151</t>
  </si>
  <si>
    <t>00021925054020000151</t>
  </si>
  <si>
    <t>00021925064020000151</t>
  </si>
  <si>
    <t>00021925081020000151</t>
  </si>
  <si>
    <t>00021925082020000151</t>
  </si>
  <si>
    <t>00021925084020000151</t>
  </si>
  <si>
    <t>00021925097020000151</t>
  </si>
  <si>
    <t>00021925444020000151</t>
  </si>
  <si>
    <t>00021925445020000151</t>
  </si>
  <si>
    <t>00021925450020000151</t>
  </si>
  <si>
    <t>00021925462020000151</t>
  </si>
  <si>
    <t>00021925495020000151</t>
  </si>
  <si>
    <t>00021925509020000151</t>
  </si>
  <si>
    <t>00021925555020000151</t>
  </si>
  <si>
    <t>00021925558020000151</t>
  </si>
  <si>
    <t>00021925560020000151</t>
  </si>
  <si>
    <t>00021935134020000151</t>
  </si>
  <si>
    <t>00021935137020000151</t>
  </si>
  <si>
    <t>00021935220020000151</t>
  </si>
  <si>
    <t>00021935250020000151</t>
  </si>
  <si>
    <t>00021935270020000151</t>
  </si>
  <si>
    <t>00021935380020000151</t>
  </si>
  <si>
    <t>00021935485020000151</t>
  </si>
  <si>
    <t>00021945462020000151</t>
  </si>
  <si>
    <t>00021960010050000151</t>
  </si>
  <si>
    <t>00021960010100000151</t>
  </si>
  <si>
    <t>00021960010130000151</t>
  </si>
  <si>
    <t>00021990000020000151</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</si>
  <si>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</si>
  <si>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</si>
  <si>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</si>
  <si>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</si>
  <si>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</si>
  <si>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</si>
  <si>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</si>
  <si>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</si>
  <si>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</si>
  <si>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</si>
  <si>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</si>
  <si>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</si>
  <si>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</si>
  <si>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</si>
  <si>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</si>
  <si>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</si>
  <si>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</si>
  <si>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</si>
  <si>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</si>
  <si>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</si>
  <si>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</si>
  <si>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</si>
  <si>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</si>
  <si>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</si>
  <si>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</si>
  <si>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</si>
  <si>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</si>
  <si>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</si>
  <si>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</si>
  <si>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</si>
  <si>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</si>
  <si>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</si>
  <si>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</si>
  <si>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</si>
  <si>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</si>
  <si>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</si>
  <si>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</si>
  <si>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</si>
  <si>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</si>
  <si>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</si>
  <si>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</si>
  <si>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</si>
  <si>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</si>
  <si>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</si>
  <si>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</si>
  <si>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</si>
  <si>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</si>
  <si>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</si>
  <si>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</si>
  <si>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</si>
  <si>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</si>
  <si>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</si>
  <si>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</si>
  <si>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</si>
  <si>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</si>
  <si>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</si>
  <si>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</si>
  <si>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</si>
  <si>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</si>
  <si>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</si>
  <si>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</si>
  <si>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</si>
  <si>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</si>
  <si>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</si>
  <si>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</si>
  <si>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</si>
  <si>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</si>
  <si>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</si>
  <si>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</si>
  <si>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</si>
  <si>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</si>
  <si>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</si>
  <si>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</si>
  <si>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</si>
  <si>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</si>
  <si>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</si>
  <si>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</si>
  <si>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</si>
  <si>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</si>
  <si>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</si>
  <si>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</si>
  <si>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</si>
  <si>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</si>
  <si>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</si>
  <si>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</si>
  <si>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</si>
  <si>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</si>
  <si>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</si>
  <si>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</si>
  <si>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</si>
  <si>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</si>
  <si>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</si>
  <si>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</si>
  <si>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</si>
  <si>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</si>
  <si>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</si>
  <si>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</si>
  <si>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</si>
  <si>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</si>
  <si>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</si>
  <si>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</si>
  <si>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</si>
  <si>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</si>
  <si>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</si>
  <si>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</si>
  <si>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</si>
  <si>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</si>
  <si>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</si>
  <si>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</si>
  <si>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</si>
  <si>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</si>
  <si>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</si>
  <si>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</si>
  <si>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</si>
  <si>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федеральным налогам и сборам)</t>
  </si>
  <si>
    <t>Налог на покупку иностранных денежных знаков и платежных документов, выраженных в иностранной валюте</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</si>
  <si>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</si>
  <si>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</si>
  <si>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</si>
  <si>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</si>
  <si>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</si>
  <si>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</si>
  <si>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</si>
  <si>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</si>
  <si>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</si>
  <si>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</si>
  <si>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</si>
  <si>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</si>
  <si>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</si>
  <si>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</si>
  <si>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</si>
  <si>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</si>
  <si>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</si>
  <si>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</si>
  <si>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</si>
  <si>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</si>
  <si>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</si>
  <si>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</si>
  <si>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</si>
  <si>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</si>
  <si>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</si>
  <si>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</si>
  <si>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</si>
  <si>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</si>
  <si>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</si>
  <si>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</si>
  <si>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</si>
  <si>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</si>
  <si>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</si>
  <si>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</si>
  <si>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</si>
  <si>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</si>
  <si>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</si>
  <si>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</si>
  <si>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</si>
  <si>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</si>
  <si>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</si>
  <si>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</si>
  <si>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</si>
  <si>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</si>
  <si>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</si>
  <si>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</si>
  <si>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</si>
  <si>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</si>
  <si>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</si>
  <si>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</si>
  <si>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</si>
  <si>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</si>
  <si>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</si>
  <si>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</si>
  <si>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</si>
  <si>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</si>
  <si>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</si>
  <si>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</si>
  <si>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</si>
  <si>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</si>
  <si>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</si>
  <si>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</si>
  <si>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</si>
  <si>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</si>
  <si>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</si>
  <si>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</si>
  <si>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</si>
  <si>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</si>
  <si>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</si>
  <si>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</si>
  <si>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</si>
  <si>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</si>
  <si>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</si>
  <si>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</si>
  <si>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</si>
  <si>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</si>
  <si>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</si>
  <si>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</si>
  <si>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</si>
  <si>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</si>
  <si>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</si>
  <si>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</si>
  <si>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</si>
  <si>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</si>
  <si>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</si>
  <si>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</si>
  <si>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</si>
  <si>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</si>
  <si>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</si>
  <si>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</si>
  <si>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</si>
  <si>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</si>
  <si>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</si>
  <si>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</si>
  <si>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</si>
  <si>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</si>
  <si>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</si>
  <si>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</si>
  <si>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</si>
  <si>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</si>
  <si>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</si>
  <si>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</si>
  <si>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</si>
  <si>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</si>
  <si>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</si>
  <si>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</si>
  <si>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</si>
  <si>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</si>
  <si>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</si>
  <si>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</si>
  <si>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</si>
  <si>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</si>
  <si>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</si>
  <si>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</si>
  <si>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</si>
  <si>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</si>
  <si>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</si>
  <si>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сельских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</si>
  <si>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</si>
  <si>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</si>
  <si>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</si>
  <si>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</si>
  <si>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</si>
  <si>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</si>
  <si>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</si>
  <si>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</si>
  <si>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</si>
  <si>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</si>
  <si>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</si>
  <si>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</si>
  <si>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</si>
  <si>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</si>
  <si>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</si>
  <si>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</si>
  <si>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</si>
  <si>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</si>
  <si>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</si>
  <si>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</si>
  <si>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</si>
  <si>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</si>
  <si>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</si>
  <si>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</si>
  <si>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</si>
  <si>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</si>
  <si>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</si>
  <si>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</si>
  <si>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</si>
  <si>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</si>
  <si>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</si>
  <si>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</si>
  <si>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</si>
  <si>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</si>
  <si>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</si>
  <si>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</si>
  <si>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</si>
  <si>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</si>
  <si>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</si>
  <si>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</si>
  <si>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</si>
  <si>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</si>
  <si>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</si>
  <si>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</si>
  <si>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</si>
  <si>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</si>
  <si>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</si>
  <si>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</si>
  <si>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</si>
  <si>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</si>
  <si>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</si>
  <si>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</si>
  <si>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</si>
  <si>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</si>
  <si>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</si>
  <si>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</si>
  <si>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муниципальных районов)</t>
  </si>
  <si>
    <t>Денежные взыскания (штрафы) за нарушение бюджетного законодательства (в части бюджетов городских поселений)</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</si>
  <si>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</si>
  <si>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</si>
  <si>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</si>
  <si>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</si>
  <si>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</si>
  <si>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</si>
  <si>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</si>
  <si>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</si>
  <si>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</si>
  <si>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</si>
  <si>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</si>
  <si>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</si>
  <si>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</si>
  <si>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</si>
  <si>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</si>
  <si>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</si>
  <si>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об экологической экспертизе</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</si>
  <si>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</si>
  <si>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</si>
  <si>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</si>
  <si>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</si>
  <si>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</si>
  <si>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</si>
  <si>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</si>
  <si>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</si>
  <si>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</si>
  <si>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</si>
  <si>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</si>
  <si>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</si>
  <si>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</si>
  <si>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</si>
  <si>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</si>
  <si>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</si>
  <si>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</si>
  <si>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</si>
  <si>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</si>
  <si>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Суммы по искам о возмещении вреда, причиненного окружающей среде, подлежащие зачислению в бюджеты муниципальных районов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</si>
  <si>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</si>
  <si>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</si>
  <si>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</si>
  <si>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</si>
  <si>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</si>
  <si>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</si>
  <si>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</si>
  <si>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</si>
  <si>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</si>
  <si>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</si>
  <si>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</si>
  <si>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</si>
  <si>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</si>
  <si>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</si>
  <si>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</si>
  <si>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</si>
  <si>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</si>
  <si>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</si>
  <si>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</si>
  <si>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</si>
  <si>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</si>
  <si>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</si>
  <si>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</si>
  <si>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</si>
  <si>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</si>
  <si>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</si>
  <si>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</si>
  <si>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</si>
  <si>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</si>
  <si>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</si>
  <si>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</si>
  <si>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</si>
  <si>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</si>
  <si>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</si>
  <si>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</si>
  <si>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</si>
  <si>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</si>
  <si>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</si>
  <si>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</si>
  <si>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</si>
  <si>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</si>
  <si>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</si>
  <si>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</si>
  <si>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</si>
  <si>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</si>
  <si>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</si>
  <si>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</si>
  <si>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</si>
  <si>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</si>
  <si>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</si>
  <si>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</si>
  <si>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</si>
  <si>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</si>
  <si>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</si>
  <si>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</si>
  <si>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</si>
  <si>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</si>
  <si>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</si>
  <si>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</si>
  <si>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</si>
  <si>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</si>
  <si>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</si>
  <si>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</si>
  <si>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</si>
  <si>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</si>
  <si>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</si>
  <si>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</si>
  <si>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</si>
  <si>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</si>
  <si>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</si>
  <si>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</si>
  <si>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</si>
  <si>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</si>
  <si>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</si>
  <si>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</si>
  <si>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</si>
  <si>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</si>
  <si>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</si>
  <si>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Субсидия бюджетам сельских поселений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</si>
  <si>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</si>
  <si>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</si>
  <si>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</si>
  <si>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</si>
  <si>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</si>
  <si>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</si>
  <si>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</si>
  <si>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</si>
  <si>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</si>
  <si>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</si>
  <si>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</si>
  <si>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</si>
  <si>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</si>
  <si>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</si>
  <si>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</si>
  <si>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</si>
  <si>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Прочие субсидии</t>
  </si>
  <si>
    <t>Прочие субсидии бюджетам городских округов</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</si>
  <si>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</si>
  <si>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</si>
  <si>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</si>
  <si>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</si>
  <si>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</si>
  <si>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</si>
  <si>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</si>
  <si>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</si>
  <si>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</si>
  <si>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</si>
  <si>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</si>
  <si>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</si>
  <si>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</si>
  <si>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</si>
  <si>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</si>
  <si>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</si>
  <si>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</si>
  <si>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</si>
  <si>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</si>
  <si>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</si>
  <si>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</si>
  <si>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</si>
  <si>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</si>
  <si>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</si>
  <si>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</si>
  <si>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</si>
  <si>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</si>
  <si>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</si>
  <si>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</si>
  <si>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</si>
  <si>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</si>
  <si>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</si>
  <si>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</si>
  <si>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</si>
  <si>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</si>
  <si>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</si>
  <si>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</si>
  <si>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</si>
  <si>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</si>
  <si>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</si>
  <si>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</si>
  <si>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</si>
  <si>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</si>
  <si>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</si>
  <si>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</si>
  <si>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</si>
  <si>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</si>
  <si>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</si>
  <si>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</si>
  <si>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</si>
  <si>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</si>
  <si>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муниципальных районов</t>
  </si>
  <si>
    <t>Прочие межбюджетные трансферты, передаваемые бюджетам сельских поселений</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</si>
  <si>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</si>
  <si>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</si>
  <si>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</si>
  <si>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</si>
  <si>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</si>
  <si>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</si>
  <si>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</si>
  <si>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</si>
  <si>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</si>
  <si>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</si>
  <si>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</si>
  <si>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</si>
  <si>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Предоставление негосударственными организациями грантов для получателей средств бюджетов муниципальных районов</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</si>
  <si>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</si>
  <si>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</si>
  <si>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</si>
  <si>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</si>
  <si>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</si>
  <si>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</si>
  <si>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</si>
  <si>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</si>
  <si>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</si>
  <si>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</si>
  <si>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</si>
  <si>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</si>
  <si>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</si>
  <si>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</si>
  <si>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</si>
  <si>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</si>
  <si>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</si>
  <si>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</si>
  <si>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</si>
  <si>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</si>
  <si>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</si>
  <si>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</si>
  <si>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</si>
  <si>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иными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</si>
  <si>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</si>
  <si>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сельских поселений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</si>
  <si>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</si>
  <si>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сельских поселений от возврата бюджетными учреждениями остатков субсидий прошлых лет</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</si>
  <si>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</si>
  <si>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</si>
  <si>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</si>
  <si>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</si>
  <si>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</si>
  <si>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</si>
  <si>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</si>
  <si>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</si>
  <si>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</si>
  <si>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</si>
  <si>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</si>
  <si>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</si>
  <si>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</si>
  <si>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</si>
  <si>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</si>
  <si>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</si>
  <si>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</si>
  <si>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</si>
  <si>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</si>
  <si>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</si>
  <si>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субъектов Российской Федерации</t>
  </si>
  <si>
    <t>Возврат остатков субсидий на государственную поддержку молодежного предпринимательства из бюджетов субъектов Российской Федерации</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</si>
  <si>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</si>
  <si>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</si>
  <si>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</si>
  <si>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</si>
  <si>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</si>
  <si>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субъектов</t>
  </si>
  <si>
    <t>Возврат остатков субсидий на поддержку обустройства мест массового отдыха населения (городских парков)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</si>
  <si>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</si>
  <si>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</si>
  <si>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</si>
  <si>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</si>
  <si>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</si>
  <si>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</si>
  <si>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</si>
  <si>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</si>
  <si>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</si>
  <si>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</si>
  <si>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</si>
  <si>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</si>
  <si>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</si>
  <si>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</si>
  <si>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</si>
  <si>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</si>
  <si>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</si>
  <si>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</si>
  <si>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</si>
  <si>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</si>
  <si>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</si>
  <si>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</si>
  <si>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Фундаментальные исследования</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</si>
  <si>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</si>
  <si>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</si>
  <si>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</si>
  <si>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</si>
  <si>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</si>
  <si>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</si>
  <si>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</si>
  <si>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</si>
  <si>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</si>
  <si>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</si>
  <si>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</si>
  <si>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</si>
  <si>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</si>
  <si>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</si>
  <si>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</si>
  <si>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</si>
  <si>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</si>
  <si>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</si>
  <si>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</si>
  <si>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</si>
  <si>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</si>
  <si>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</si>
  <si>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</si>
  <si>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</si>
  <si>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</si>
  <si>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</si>
  <si>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</si>
  <si>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</si>
  <si>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</si>
  <si>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</si>
  <si>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</si>
  <si>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</si>
  <si>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</si>
  <si>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</si>
  <si>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</si>
  <si>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</si>
  <si>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</si>
  <si>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</si>
  <si>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</si>
  <si>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</si>
  <si>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</si>
  <si>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</si>
  <si>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</si>
  <si>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</si>
  <si>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</si>
  <si>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</si>
  <si>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</si>
  <si>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</si>
  <si>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</si>
  <si>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</si>
  <si>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</si>
  <si>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</si>
  <si>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</si>
  <si>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</si>
  <si>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</si>
  <si>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</si>
  <si>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</si>
  <si>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</si>
  <si>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</si>
  <si>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</si>
  <si>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</si>
  <si>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</si>
  <si>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</si>
  <si>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</si>
  <si>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</si>
  <si>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</si>
  <si>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</si>
  <si>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</si>
  <si>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</si>
  <si>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</si>
  <si>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</si>
  <si>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</si>
  <si>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</si>
  <si>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</si>
  <si>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</si>
  <si>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</si>
  <si>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</si>
  <si>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</si>
  <si>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</si>
  <si>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0110</t>
  </si>
  <si>
    <t>0111</t>
  </si>
  <si>
    <t>0113</t>
  </si>
  <si>
    <t>0200</t>
  </si>
  <si>
    <t>0203</t>
  </si>
  <si>
    <t>0300</t>
  </si>
  <si>
    <t>0304</t>
  </si>
  <si>
    <t>0309</t>
  </si>
  <si>
    <t>0310</t>
  </si>
  <si>
    <t>0311</t>
  </si>
  <si>
    <t>0314</t>
  </si>
  <si>
    <t>0400</t>
  </si>
  <si>
    <t>0401</t>
  </si>
  <si>
    <t>0404</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</si>
  <si>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</si>
  <si>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</si>
  <si>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</si>
  <si>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</si>
  <si>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</si>
  <si>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</si>
  <si>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</si>
  <si>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</si>
  <si>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</si>
  <si>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</si>
  <si>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</si>
  <si>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</si>
  <si>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</si>
  <si>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</si>
  <si>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</si>
  <si>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</si>
  <si>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</si>
  <si>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</si>
  <si>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</si>
  <si>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</si>
  <si>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</si>
  <si>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</si>
  <si>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</si>
  <si>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</si>
  <si>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</si>
  <si>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</si>
  <si>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</si>
  <si>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</si>
  <si>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</si>
  <si>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</si>
  <si>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</si>
  <si>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</si>
  <si>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</si>
  <si>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</si>
  <si>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</si>
  <si>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</si>
  <si>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</si>
  <si>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</si>
  <si>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</si>
  <si>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</si>
  <si>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</si>
  <si>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</si>
  <si>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</si>
  <si>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</si>
  <si>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</si>
  <si>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</si>
  <si>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</si>
  <si>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</si>
  <si>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</si>
  <si>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</si>
  <si>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</si>
  <si>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</si>
  <si>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</si>
  <si>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</si>
  <si>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</si>
  <si>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</si>
  <si>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</si>
  <si>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</si>
  <si>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</si>
  <si>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</si>
  <si>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</si>
  <si>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</si>
  <si>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</si>
  <si>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</si>
  <si>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</si>
  <si>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</si>
  <si>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</si>
  <si>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</si>
  <si>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</si>
  <si>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Получение кредитов от кредитных организаций бюджетами муниципальных районов в валюте Российской Федерации</t>
  </si>
  <si>
    <t>Получение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</si>
  <si>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</si>
  <si>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</si>
  <si>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</si>
  <si>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</si>
  <si>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</si>
  <si>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</si>
  <si>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</si>
  <si>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</si>
  <si>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</si>
  <si>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</si>
  <si>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</si>
  <si>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</si>
  <si>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</si>
  <si>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</si>
  <si>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</si>
  <si>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</si>
  <si>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</si>
  <si>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</si>
  <si>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</si>
  <si>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</si>
  <si>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</si>
  <si>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</si>
  <si>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</si>
  <si>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</si>
  <si>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</si>
  <si>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</si>
  <si>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</si>
  <si>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</si>
  <si>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</si>
  <si>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</si>
  <si>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</si>
  <si>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</si>
  <si>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</si>
  <si>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</si>
  <si>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</si>
  <si>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</si>
  <si>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</si>
  <si>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</si>
  <si>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</si>
  <si>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</si>
  <si>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</si>
  <si>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</si>
  <si>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</si>
  <si>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</si>
  <si>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</si>
  <si>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</si>
  <si>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</si>
  <si>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</si>
  <si>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00001000000000000000</t>
  </si>
  <si>
    <t>00001010000000000000</t>
  </si>
  <si>
    <t>00001010000000000800</t>
  </si>
  <si>
    <t>00001010000020000810</t>
  </si>
  <si>
    <t>00001020000000000000</t>
  </si>
  <si>
    <t>00001020000000000700</t>
  </si>
  <si>
    <t>00001020000000000800</t>
  </si>
  <si>
    <t>00001020000020000710</t>
  </si>
  <si>
    <t>00001020000020000810</t>
  </si>
  <si>
    <t>00001020000040000710</t>
  </si>
  <si>
    <t>00001020000040000810</t>
  </si>
  <si>
    <t>00001020000050000710</t>
  </si>
  <si>
    <t>00001020000130000710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</si>
  <si>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</si>
  <si>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</si>
  <si>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</si>
  <si>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</si>
  <si>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</si>
  <si>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</si>
  <si>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</si>
  <si>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</si>
  <si>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</si>
  <si>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</si>
  <si>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</si>
  <si>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</si>
  <si>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</si>
  <si>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</si>
  <si>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</si>
  <si>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</si>
  <si>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</si>
  <si>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</si>
  <si>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</si>
  <si>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</si>
  <si>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</si>
  <si>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</si>
  <si>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</si>
  <si>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</si>
  <si>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</si>
  <si>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</si>
  <si>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</si>
  <si>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00001061000000000000</t>
  </si>
  <si>
    <t>00001061002000000500</t>
  </si>
  <si>
    <t>00001061002040000550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</si>
  <si>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</si>
  <si>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</si>
  <si>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</si>
  <si>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</si>
  <si>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</si>
  <si>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</si>
  <si>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</si>
  <si>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</si>
  <si>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</si>
  <si>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00001050000000000600</t>
  </si>
  <si>
    <t>00001050200000000600</t>
  </si>
  <si>
    <t>00001050201000000610</t>
  </si>
  <si>
    <t>00001050201020000610</t>
  </si>
  <si>
    <t>00001050201040000610</t>
  </si>
  <si>
    <t>00001050201050000610</t>
  </si>
  <si>
    <t>00001050201100000610</t>
  </si>
  <si>
    <t>00001050201130000610</t>
  </si>
  <si>
    <t>св.200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</si>
  <si>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</si>
  <si>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</si>
  <si>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</si>
  <si>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</si>
  <si>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</si>
  <si>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территориальных фондов обязательного медицинского страхования</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</si>
  <si>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</si>
  <si>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</si>
  <si>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Дотации бюджетам сельских поселений на выравнивание бюджетной обеспеченности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</si>
  <si>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</si>
  <si>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</si>
  <si>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Субсидия бюджетам городских поселений на поддержку отрасли культуры</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</si>
  <si>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</si>
  <si>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поддержку племенного крупного рогатого скота молочного направления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</si>
  <si>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</si>
  <si>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00011105314100000120</t>
  </si>
  <si>
    <t>00011402042040000440</t>
  </si>
  <si>
    <t>00011402050130000440</t>
  </si>
  <si>
    <t>00011402052050000440</t>
  </si>
  <si>
    <t>00011402053130000440</t>
  </si>
  <si>
    <t>00011621090090000140</t>
  </si>
  <si>
    <t>00011623050050000140</t>
  </si>
  <si>
    <t>00011623051050000140</t>
  </si>
  <si>
    <t>00020215001100000151</t>
  </si>
  <si>
    <t>00020220216000000151</t>
  </si>
  <si>
    <t>00020220216130000151</t>
  </si>
  <si>
    <t>00020225519130000151</t>
  </si>
  <si>
    <t>00021925086020000151</t>
  </si>
  <si>
    <t>00021925446020000151</t>
  </si>
  <si>
    <t>00021925541020000151</t>
  </si>
  <si>
    <t>СВОДКА ОБ ИСПОЛНЕНИИ КОНСОЛИДИРОВАННОГО БЮДЖЕТА ТВЕРСКОЙ ОБЛАСТИ
НА 1 августа 2018 ГОДА</t>
  </si>
  <si>
    <t>Налог, взимаемый в связи с применением патентной системы налогообложения, зачисляемый в бюджеты муниципальных районов 5</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</si>
  <si>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</si>
  <si>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</si>
  <si>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Налог, взимаемый в виде стоимости патента в связи с применением упрощенной системы налогообложения</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</si>
  <si>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</si>
  <si>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</si>
  <si>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выбросы загрязняющих веществ в атмосферный воздух стационарными объектами &lt;7&gt;</t>
  </si>
  <si>
    <t>Прочие доходы от компенсации затрат бюджетов территориальных фондов обязательного медицинского страхования</t>
  </si>
  <si>
    <t>Доходы от продажи квартир, находящихся в собственности городских поселений</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</si>
  <si>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</si>
  <si>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</si>
  <si>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</si>
  <si>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нарушение законодательства о налогах и сборах, предусмотренные статьей 129 6 Налогового кодекса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</si>
  <si>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</si>
  <si>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</si>
  <si>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</si>
  <si>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</si>
  <si>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</si>
  <si>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</si>
  <si>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</si>
  <si>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</si>
  <si>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</si>
  <si>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</si>
  <si>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</si>
  <si>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</si>
  <si>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мероприятий по созданию детских технопарков "Кванториум"</t>
  </si>
  <si>
    <t>Безвозмездные поступления от государственных (муниципальных) организаций в бюджеты сельских поселений</t>
  </si>
  <si>
    <t>Прочие безвозмездные поступления от государственных (муниципальных) организаций в бюджеты сельских поселений</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</si>
  <si>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t>
  </si>
  <si>
    <t>Доходы бюджетов субъектов Российской Федерации от возврата автономными учреждениями остатков субсидий прошлых лет</t>
  </si>
  <si>
    <t>00010802000010000110</t>
  </si>
  <si>
    <t>00010802020010000110</t>
  </si>
  <si>
    <t>00010911000020000110</t>
  </si>
  <si>
    <t>00010911010020000110</t>
  </si>
  <si>
    <t>00011105100020000120</t>
  </si>
  <si>
    <t>00011105313050000120</t>
  </si>
  <si>
    <t>00011302999090000130</t>
  </si>
  <si>
    <t>00011401050130000410</t>
  </si>
  <si>
    <t>00011402050100000440</t>
  </si>
  <si>
    <t>00011402052100000440</t>
  </si>
  <si>
    <t>00011603050010000140</t>
  </si>
  <si>
    <t>00011623051130000140</t>
  </si>
  <si>
    <t>00020220216040000151</t>
  </si>
  <si>
    <t>00020220216100000151</t>
  </si>
  <si>
    <t>00020225159000000151</t>
  </si>
  <si>
    <t>00020225159050000151</t>
  </si>
  <si>
    <t>00020225533020000151</t>
  </si>
  <si>
    <t>00020225674000000151</t>
  </si>
  <si>
    <t>00020225674020000151</t>
  </si>
  <si>
    <t>00020245159000000151</t>
  </si>
  <si>
    <t>00020245159020000151</t>
  </si>
  <si>
    <t>00020245390000000151</t>
  </si>
  <si>
    <t>00020245390020000151</t>
  </si>
  <si>
    <t>00020245574020000151</t>
  </si>
  <si>
    <t>00020305000100000180</t>
  </si>
  <si>
    <t>00020305099100000180</t>
  </si>
  <si>
    <t>00020705010050000180</t>
  </si>
  <si>
    <t>00021802020020000180</t>
  </si>
  <si>
    <t>Увеличение прочих остатков денежных средств бюджетов территориальных фондов обязательного медицинского страхования</t>
  </si>
  <si>
    <t>Уменьшение прочих остатков денежных средств бюджетов территориальных  фондов обязательного медицинского страхования</t>
  </si>
  <si>
    <t>00001050201090000510</t>
  </si>
  <si>
    <t>00001050201090000610</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</si>
</sst>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FC19]d\ mmmm\ yyyy\ &quot;г.&quot;"/>
    <numFmt numFmtId="181" formatCode="_-* #,##0.0_р_._-;\-* #,##0.0_р_._-;_-* &quot;-&quot;?_р_._-;_-@_-"/>
    <numFmt numFmtId="182" formatCode="#,##0.0"/>
    <numFmt numFmtId="183" formatCode="_-* #,##0_р_._-;\-* #,##0_р_._-;_-* &quot;-&quot;?_р_._-;_-@_-"/>
    <numFmt numFmtId="184" formatCode="#,##0.0_р_."/>
    <numFmt numFmtId="185" formatCode="_-* #,##0.00_р_._-;\-* #,##0.00_р_._-;_-* &quot;-&quot;?_р_._-;_-@_-"/>
    <numFmt numFmtId="186" formatCode="_-* #,##0.000_р_._-;\-* #,##0.000_р_._-;_-* &quot;-&quot;?_р_._-;_-@_-"/>
    <numFmt numFmtId="187" formatCode="_-* #,##0.0000_р_._-;\-* #,##0.0000_р_._-;_-* &quot;-&quot;?_р_._-;_-@_-"/>
    <numFmt numFmtId="188" formatCode="_-* #,##0.00000_р_._-;\-* #,##0.00000_р_._-;_-* &quot;-&quot;?_р_._-;_-@_-"/>
    <numFmt numFmtId="189" formatCode="_-* #,##0.000000_р_._-;\-* #,##0.000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0_р_._-;\-* #,##0.000_р_._-;_-* &quot;-&quot;??_р_._-;_-@_-"/>
    <numFmt numFmtId="195" formatCode="_-* #,##0.0000_р_._-;\-* #,##0.0000_р_._-;_-* &quot;-&quot;??_р_._-;_-@_-"/>
    <numFmt numFmtId="196" formatCode="_-* #,##0.00000_р_._-;\-* #,##0.00000_р_._-;_-* &quot;-&quot;??_р_._-;_-@_-"/>
    <numFmt numFmtId="197" formatCode="_-* #,##0.000000_р_._-;\-* #,##0.000000_р_._-;_-* &quot;-&quot;??_р_._-;_-@_-"/>
    <numFmt numFmtId="198" formatCode="_-* #,##0.0000000_р_._-;\-* #,##0.0000000_р_._-;_-* &quot;-&quot;??_р_._-;_-@_-"/>
    <numFmt numFmtId="199" formatCode="#,##0.000"/>
    <numFmt numFmtId="200" formatCode="#,##0.0000"/>
    <numFmt numFmtId="201" formatCode="#,##0.00000"/>
    <numFmt numFmtId="202" formatCode="#,##0.000000"/>
    <numFmt numFmtId="203" formatCode="#,##0.0000000"/>
    <numFmt numFmtId="204" formatCode="_-* #,##0.0\ _₽_-;\-* #,##0.0\ _₽_-;_-* &quot;-&quot;?\ _₽_-;_-@_-"/>
  </numFmts>
  <fonts count="46">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9" fillId="0" borderId="0">
      <alignment/>
      <protection/>
    </xf>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37">
    <xf numFmtId="0" fontId="0" fillId="0" borderId="0" xfId="0" applyAlignment="1">
      <alignment/>
    </xf>
    <xf numFmtId="49" fontId="7" fillId="0" borderId="10" xfId="0" applyNumberFormat="1" applyFont="1" applyFill="1" applyBorder="1" applyAlignment="1">
      <alignment horizontal="center" vertical="center" wrapText="1"/>
    </xf>
    <xf numFmtId="0" fontId="8" fillId="0" borderId="0" xfId="0" applyFont="1" applyFill="1" applyAlignment="1">
      <alignment/>
    </xf>
    <xf numFmtId="0" fontId="8" fillId="0" borderId="0" xfId="0" applyFont="1" applyFill="1" applyAlignment="1">
      <alignment horizontal="left"/>
    </xf>
    <xf numFmtId="49" fontId="8"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xf>
    <xf numFmtId="49" fontId="9" fillId="0" borderId="10" xfId="0" applyNumberFormat="1" applyFont="1" applyFill="1" applyBorder="1" applyAlignment="1">
      <alignment horizontal="center" shrinkToFit="1"/>
    </xf>
    <xf numFmtId="0" fontId="9" fillId="0" borderId="10" xfId="0" applyFont="1" applyFill="1" applyBorder="1" applyAlignment="1">
      <alignment horizontal="left" wrapText="1" indent="2"/>
    </xf>
    <xf numFmtId="49" fontId="11" fillId="0" borderId="10" xfId="0" applyNumberFormat="1" applyFont="1" applyFill="1" applyBorder="1" applyAlignment="1">
      <alignment horizontal="center" shrinkToFit="1"/>
    </xf>
    <xf numFmtId="0" fontId="11" fillId="0" borderId="0" xfId="0" applyFont="1" applyFill="1" applyAlignment="1">
      <alignment/>
    </xf>
    <xf numFmtId="0" fontId="9" fillId="0" borderId="11" xfId="0" applyFont="1" applyFill="1" applyBorder="1" applyAlignment="1">
      <alignment horizontal="left" wrapText="1" indent="2"/>
    </xf>
    <xf numFmtId="0" fontId="7" fillId="0" borderId="0" xfId="0" applyFont="1" applyFill="1" applyAlignment="1">
      <alignment horizontal="center"/>
    </xf>
    <xf numFmtId="181" fontId="9" fillId="0" borderId="10" xfId="0" applyNumberFormat="1" applyFont="1" applyFill="1" applyBorder="1" applyAlignment="1">
      <alignment horizontal="right" shrinkToFit="1"/>
    </xf>
    <xf numFmtId="181" fontId="11" fillId="0" borderId="10" xfId="0" applyNumberFormat="1" applyFont="1" applyFill="1" applyBorder="1" applyAlignment="1">
      <alignment horizontal="right"/>
    </xf>
    <xf numFmtId="181" fontId="11" fillId="0" borderId="10" xfId="0" applyNumberFormat="1" applyFont="1" applyFill="1" applyBorder="1" applyAlignment="1">
      <alignment horizontal="right" shrinkToFit="1"/>
    </xf>
    <xf numFmtId="0" fontId="7" fillId="0" borderId="0" xfId="0" applyFont="1" applyFill="1" applyAlignment="1">
      <alignment horizontal="left"/>
    </xf>
    <xf numFmtId="49" fontId="7" fillId="0" borderId="0" xfId="0" applyNumberFormat="1" applyFont="1" applyFill="1" applyAlignment="1">
      <alignment/>
    </xf>
    <xf numFmtId="0" fontId="11" fillId="0" borderId="11" xfId="0" applyFont="1" applyFill="1" applyBorder="1" applyAlignment="1">
      <alignment horizontal="left" wrapText="1" indent="2"/>
    </xf>
    <xf numFmtId="49" fontId="7" fillId="0" borderId="0" xfId="0" applyNumberFormat="1" applyFont="1" applyFill="1" applyAlignment="1">
      <alignment horizontal="right"/>
    </xf>
    <xf numFmtId="0" fontId="9" fillId="0" borderId="0" xfId="0" applyFont="1" applyFill="1" applyBorder="1" applyAlignment="1">
      <alignment horizontal="left" wrapText="1" indent="2"/>
    </xf>
    <xf numFmtId="49" fontId="9" fillId="0" borderId="0" xfId="0" applyNumberFormat="1" applyFont="1" applyFill="1" applyBorder="1" applyAlignment="1">
      <alignment horizontal="center" shrinkToFit="1"/>
    </xf>
    <xf numFmtId="181" fontId="9" fillId="0" borderId="10" xfId="0" applyNumberFormat="1" applyFont="1" applyFill="1" applyBorder="1" applyAlignment="1">
      <alignment horizontal="right"/>
    </xf>
    <xf numFmtId="204" fontId="9" fillId="0" borderId="0" xfId="0" applyNumberFormat="1" applyFont="1" applyFill="1" applyAlignment="1">
      <alignment/>
    </xf>
    <xf numFmtId="0" fontId="11" fillId="0" borderId="10" xfId="0" applyFont="1" applyFill="1" applyBorder="1" applyAlignment="1">
      <alignment horizontal="left" wrapText="1" indent="2"/>
    </xf>
    <xf numFmtId="0" fontId="8" fillId="33" borderId="0" xfId="0" applyFont="1" applyFill="1" applyAlignment="1">
      <alignment/>
    </xf>
    <xf numFmtId="204" fontId="8" fillId="0" borderId="0" xfId="0" applyNumberFormat="1" applyFont="1" applyFill="1" applyAlignment="1">
      <alignment/>
    </xf>
    <xf numFmtId="204" fontId="11"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horizontal="center"/>
    </xf>
    <xf numFmtId="0" fontId="7" fillId="0" borderId="0" xfId="0" applyFont="1" applyFill="1" applyAlignment="1">
      <alignment horizontal="left"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1:H769"/>
  <sheetViews>
    <sheetView showGridLines="0" showZeros="0" tabSelected="1" zoomScaleSheetLayoutView="100" zoomScalePageLayoutView="0" workbookViewId="0" topLeftCell="A1">
      <pane ySplit="6" topLeftCell="A531" activePane="bottomLeft" state="frozen"/>
      <selection pane="topLeft" activeCell="A1" sqref="A1"/>
      <selection pane="bottomLeft" activeCell="A583" sqref="A583:IV621"/>
    </sheetView>
  </sheetViews>
  <sheetFormatPr defaultColWidth="9.00390625" defaultRowHeight="12.75"/>
  <cols>
    <col min="1" max="1" width="55.25390625" style="3" customWidth="1"/>
    <col min="2" max="2" width="20.875" style="3" customWidth="1"/>
    <col min="3" max="3" width="15.75390625" style="4" customWidth="1"/>
    <col min="4" max="4" width="15.375" style="4" customWidth="1"/>
    <col min="5" max="5" width="15.375" style="2" customWidth="1"/>
    <col min="6" max="6" width="14.625" style="2" customWidth="1"/>
    <col min="7" max="7" width="14.875" style="2" customWidth="1"/>
    <col min="8" max="8" width="16.75390625" style="2" customWidth="1"/>
    <col min="9" max="16384" width="9.125" style="2" customWidth="1"/>
  </cols>
  <sheetData>
    <row r="1" spans="1:5" ht="46.5" customHeight="1">
      <c r="A1" s="32" t="s">
        <v>1456</v>
      </c>
      <c r="B1" s="33"/>
      <c r="C1" s="33"/>
      <c r="D1" s="33"/>
      <c r="E1" s="33"/>
    </row>
    <row r="2" spans="1:5" ht="16.5" customHeight="1">
      <c r="A2" s="5"/>
      <c r="B2" s="16"/>
      <c r="C2" s="16"/>
      <c r="D2" s="16"/>
      <c r="E2" s="16"/>
    </row>
    <row r="3" spans="1:5" ht="13.5" customHeight="1">
      <c r="A3" s="5"/>
      <c r="B3" s="16"/>
      <c r="C3" s="16"/>
      <c r="D3" s="16"/>
      <c r="E3" s="16" t="s">
        <v>7</v>
      </c>
    </row>
    <row r="4" spans="1:5" ht="15.75" customHeight="1">
      <c r="A4" s="35" t="s">
        <v>1</v>
      </c>
      <c r="B4" s="35" t="s">
        <v>3</v>
      </c>
      <c r="C4" s="36" t="s">
        <v>2</v>
      </c>
      <c r="D4" s="36"/>
      <c r="E4" s="36"/>
    </row>
    <row r="5" spans="1:5" ht="23.25" customHeight="1">
      <c r="A5" s="35"/>
      <c r="B5" s="35"/>
      <c r="C5" s="1" t="s">
        <v>4</v>
      </c>
      <c r="D5" s="1" t="s">
        <v>0</v>
      </c>
      <c r="E5" s="1" t="s">
        <v>5</v>
      </c>
    </row>
    <row r="6" spans="1:5" ht="14.25" customHeight="1">
      <c r="A6" s="7">
        <v>1</v>
      </c>
      <c r="B6" s="8" t="s">
        <v>6</v>
      </c>
      <c r="C6" s="9">
        <v>3</v>
      </c>
      <c r="D6" s="9">
        <v>4</v>
      </c>
      <c r="E6" s="9">
        <v>5</v>
      </c>
    </row>
    <row r="7" spans="1:8" s="14" customFormat="1" ht="10.5">
      <c r="A7" s="22" t="s">
        <v>581</v>
      </c>
      <c r="B7" s="13" t="s">
        <v>1142</v>
      </c>
      <c r="C7" s="19">
        <f>C8+C398</f>
        <v>68416891.59571</v>
      </c>
      <c r="D7" s="19">
        <v>40798843.42868</v>
      </c>
      <c r="E7" s="18">
        <f aca="true" t="shared" si="0" ref="E7:E102">D7/C7*100</f>
        <v>59.63270542860829</v>
      </c>
      <c r="F7" s="19">
        <v>68415915.77082</v>
      </c>
      <c r="G7" s="31">
        <f>F7+F513</f>
        <v>68416891.59571001</v>
      </c>
      <c r="H7" s="31">
        <f>F7-G7</f>
        <v>-975.8248900026083</v>
      </c>
    </row>
    <row r="8" spans="1:5" s="14" customFormat="1" ht="10.5">
      <c r="A8" s="22" t="s">
        <v>582</v>
      </c>
      <c r="B8" s="13" t="s">
        <v>10</v>
      </c>
      <c r="C8" s="19">
        <v>55252429.69818</v>
      </c>
      <c r="D8" s="19">
        <v>34937393.49672</v>
      </c>
      <c r="E8" s="18">
        <f t="shared" si="0"/>
        <v>63.232320619324426</v>
      </c>
    </row>
    <row r="9" spans="1:5" s="10" customFormat="1" ht="11.25">
      <c r="A9" s="22" t="s">
        <v>583</v>
      </c>
      <c r="B9" s="13" t="s">
        <v>11</v>
      </c>
      <c r="C9" s="19">
        <v>30593430.88464</v>
      </c>
      <c r="D9" s="19">
        <v>19193770.53473</v>
      </c>
      <c r="E9" s="18">
        <f t="shared" si="0"/>
        <v>62.73820875829453</v>
      </c>
    </row>
    <row r="10" spans="1:5" s="10" customFormat="1" ht="11.25">
      <c r="A10" s="15" t="s">
        <v>584</v>
      </c>
      <c r="B10" s="11" t="s">
        <v>12</v>
      </c>
      <c r="C10" s="17">
        <v>11234633</v>
      </c>
      <c r="D10" s="17">
        <v>8081607.6813199995</v>
      </c>
      <c r="E10" s="26">
        <f t="shared" si="0"/>
        <v>71.93477242487583</v>
      </c>
    </row>
    <row r="11" spans="1:5" s="10" customFormat="1" ht="22.5">
      <c r="A11" s="15" t="s">
        <v>585</v>
      </c>
      <c r="B11" s="11" t="s">
        <v>13</v>
      </c>
      <c r="C11" s="17">
        <v>11234633</v>
      </c>
      <c r="D11" s="17">
        <v>8081607.6813199995</v>
      </c>
      <c r="E11" s="26">
        <f t="shared" si="0"/>
        <v>71.93477242487583</v>
      </c>
    </row>
    <row r="12" spans="1:5" s="10" customFormat="1" ht="33.75">
      <c r="A12" s="15" t="s">
        <v>586</v>
      </c>
      <c r="B12" s="11" t="s">
        <v>14</v>
      </c>
      <c r="C12" s="17">
        <v>7100716</v>
      </c>
      <c r="D12" s="17">
        <v>5455700.58588</v>
      </c>
      <c r="E12" s="26">
        <f t="shared" si="0"/>
        <v>76.8331050823607</v>
      </c>
    </row>
    <row r="13" spans="1:5" s="10" customFormat="1" ht="33.75">
      <c r="A13" s="15" t="s">
        <v>587</v>
      </c>
      <c r="B13" s="11" t="s">
        <v>15</v>
      </c>
      <c r="C13" s="17">
        <v>4133917</v>
      </c>
      <c r="D13" s="17">
        <v>2625907.09544</v>
      </c>
      <c r="E13" s="26">
        <f t="shared" si="0"/>
        <v>63.52104058789762</v>
      </c>
    </row>
    <row r="14" spans="1:5" s="10" customFormat="1" ht="11.25">
      <c r="A14" s="15" t="s">
        <v>588</v>
      </c>
      <c r="B14" s="11" t="s">
        <v>16</v>
      </c>
      <c r="C14" s="17">
        <v>19358797.88464</v>
      </c>
      <c r="D14" s="17">
        <v>11112162.85341</v>
      </c>
      <c r="E14" s="26">
        <f t="shared" si="0"/>
        <v>57.40109959114149</v>
      </c>
    </row>
    <row r="15" spans="1:5" s="10" customFormat="1" ht="56.25">
      <c r="A15" s="15" t="s">
        <v>589</v>
      </c>
      <c r="B15" s="11" t="s">
        <v>17</v>
      </c>
      <c r="C15" s="17">
        <v>18563814.00164</v>
      </c>
      <c r="D15" s="17">
        <v>10472651.06358</v>
      </c>
      <c r="E15" s="26">
        <f t="shared" si="0"/>
        <v>56.414328772389155</v>
      </c>
    </row>
    <row r="16" spans="1:5" s="10" customFormat="1" ht="78.75">
      <c r="A16" s="15" t="s">
        <v>590</v>
      </c>
      <c r="B16" s="11" t="s">
        <v>18</v>
      </c>
      <c r="C16" s="17">
        <v>93776.2983</v>
      </c>
      <c r="D16" s="17">
        <v>91721.19314</v>
      </c>
      <c r="E16" s="26">
        <f t="shared" si="0"/>
        <v>97.80850257767106</v>
      </c>
    </row>
    <row r="17" spans="1:5" s="14" customFormat="1" ht="33.75">
      <c r="A17" s="15" t="s">
        <v>591</v>
      </c>
      <c r="B17" s="11" t="s">
        <v>19</v>
      </c>
      <c r="C17" s="17">
        <v>159478.5447</v>
      </c>
      <c r="D17" s="17">
        <v>224435.61586000002</v>
      </c>
      <c r="E17" s="26">
        <f t="shared" si="0"/>
        <v>140.73091542325818</v>
      </c>
    </row>
    <row r="18" spans="1:5" s="10" customFormat="1" ht="56.25">
      <c r="A18" s="15" t="s">
        <v>592</v>
      </c>
      <c r="B18" s="11" t="s">
        <v>20</v>
      </c>
      <c r="C18" s="17">
        <v>541729.04</v>
      </c>
      <c r="D18" s="17">
        <v>323354.98082999996</v>
      </c>
      <c r="E18" s="26">
        <f t="shared" si="0"/>
        <v>59.6894308693512</v>
      </c>
    </row>
    <row r="19" spans="1:5" s="10" customFormat="1" ht="21.75">
      <c r="A19" s="22" t="s">
        <v>593</v>
      </c>
      <c r="B19" s="13" t="s">
        <v>21</v>
      </c>
      <c r="C19" s="19">
        <v>5360006.01511</v>
      </c>
      <c r="D19" s="19">
        <v>3770925.9842</v>
      </c>
      <c r="E19" s="18">
        <f t="shared" si="0"/>
        <v>70.35301776844389</v>
      </c>
    </row>
    <row r="20" spans="1:5" s="10" customFormat="1" ht="22.5">
      <c r="A20" s="15" t="s">
        <v>594</v>
      </c>
      <c r="B20" s="11" t="s">
        <v>22</v>
      </c>
      <c r="C20" s="17">
        <v>5360006.01511</v>
      </c>
      <c r="D20" s="17">
        <v>3770925.9842</v>
      </c>
      <c r="E20" s="26">
        <f t="shared" si="0"/>
        <v>70.35301776844389</v>
      </c>
    </row>
    <row r="21" spans="1:5" s="10" customFormat="1" ht="67.5">
      <c r="A21" s="15" t="s">
        <v>595</v>
      </c>
      <c r="B21" s="11" t="s">
        <v>23</v>
      </c>
      <c r="C21" s="17">
        <v>226908</v>
      </c>
      <c r="D21" s="17">
        <v>83340.35976</v>
      </c>
      <c r="E21" s="26">
        <f t="shared" si="0"/>
        <v>36.72870051298324</v>
      </c>
    </row>
    <row r="22" spans="1:5" s="10" customFormat="1" ht="11.25">
      <c r="A22" s="15" t="s">
        <v>596</v>
      </c>
      <c r="B22" s="11" t="s">
        <v>24</v>
      </c>
      <c r="C22" s="17">
        <v>1376401</v>
      </c>
      <c r="D22" s="17">
        <v>1002068.51377</v>
      </c>
      <c r="E22" s="26">
        <f t="shared" si="0"/>
        <v>72.8035299138841</v>
      </c>
    </row>
    <row r="23" spans="1:5" s="10" customFormat="1" ht="22.5">
      <c r="A23" s="15" t="s">
        <v>597</v>
      </c>
      <c r="B23" s="11" t="s">
        <v>25</v>
      </c>
      <c r="C23" s="17">
        <v>4200</v>
      </c>
      <c r="D23" s="17">
        <v>98.01536</v>
      </c>
      <c r="E23" s="26">
        <f t="shared" si="0"/>
        <v>2.3336990476190476</v>
      </c>
    </row>
    <row r="24" spans="1:5" s="10" customFormat="1" ht="90">
      <c r="A24" s="15" t="s">
        <v>598</v>
      </c>
      <c r="B24" s="11" t="s">
        <v>26</v>
      </c>
      <c r="C24" s="17">
        <v>0</v>
      </c>
      <c r="D24" s="17">
        <v>-21044.02398</v>
      </c>
      <c r="E24" s="26">
        <v>0</v>
      </c>
    </row>
    <row r="25" spans="1:5" s="10" customFormat="1" ht="90">
      <c r="A25" s="15" t="s">
        <v>599</v>
      </c>
      <c r="B25" s="11" t="s">
        <v>27</v>
      </c>
      <c r="C25" s="17">
        <v>551835</v>
      </c>
      <c r="D25" s="17">
        <v>315420.5119</v>
      </c>
      <c r="E25" s="26">
        <f t="shared" si="0"/>
        <v>57.15848249929779</v>
      </c>
    </row>
    <row r="26" spans="1:5" s="10" customFormat="1" ht="112.5">
      <c r="A26" s="15" t="s">
        <v>600</v>
      </c>
      <c r="B26" s="11" t="s">
        <v>28</v>
      </c>
      <c r="C26" s="17">
        <v>551835</v>
      </c>
      <c r="D26" s="17">
        <v>315420.5119</v>
      </c>
      <c r="E26" s="26">
        <f t="shared" si="0"/>
        <v>57.15848249929779</v>
      </c>
    </row>
    <row r="27" spans="1:7" s="10" customFormat="1" ht="45">
      <c r="A27" s="15" t="s">
        <v>601</v>
      </c>
      <c r="B27" s="11" t="s">
        <v>29</v>
      </c>
      <c r="C27" s="17">
        <v>1272273.08902</v>
      </c>
      <c r="D27" s="17">
        <v>1033391.84039</v>
      </c>
      <c r="E27" s="26">
        <f t="shared" si="0"/>
        <v>81.22405867957137</v>
      </c>
      <c r="F27" s="27"/>
      <c r="G27" s="27"/>
    </row>
    <row r="28" spans="1:5" s="10" customFormat="1" ht="56.25">
      <c r="A28" s="15" t="s">
        <v>602</v>
      </c>
      <c r="B28" s="11" t="s">
        <v>30</v>
      </c>
      <c r="C28" s="17">
        <v>12589.211529999999</v>
      </c>
      <c r="D28" s="17">
        <v>8475.092630000001</v>
      </c>
      <c r="E28" s="26">
        <f t="shared" si="0"/>
        <v>67.32028141559077</v>
      </c>
    </row>
    <row r="29" spans="1:5" s="10" customFormat="1" ht="45">
      <c r="A29" s="15" t="s">
        <v>603</v>
      </c>
      <c r="B29" s="11" t="s">
        <v>31</v>
      </c>
      <c r="C29" s="17">
        <v>2154136.01132</v>
      </c>
      <c r="D29" s="17">
        <v>1574540.14393</v>
      </c>
      <c r="E29" s="26">
        <f t="shared" si="0"/>
        <v>73.09381281663649</v>
      </c>
    </row>
    <row r="30" spans="1:5" s="14" customFormat="1" ht="45">
      <c r="A30" s="15" t="s">
        <v>604</v>
      </c>
      <c r="B30" s="11" t="s">
        <v>32</v>
      </c>
      <c r="C30" s="17">
        <v>-231513.29676</v>
      </c>
      <c r="D30" s="17">
        <v>-217487.91206</v>
      </c>
      <c r="E30" s="26">
        <f t="shared" si="0"/>
        <v>93.94186645161055</v>
      </c>
    </row>
    <row r="31" spans="1:5" s="10" customFormat="1" ht="22.5">
      <c r="A31" s="15" t="s">
        <v>605</v>
      </c>
      <c r="B31" s="11" t="s">
        <v>33</v>
      </c>
      <c r="C31" s="17">
        <v>-6823</v>
      </c>
      <c r="D31" s="17">
        <v>-7876.5575</v>
      </c>
      <c r="E31" s="26">
        <f t="shared" si="0"/>
        <v>115.44126483951341</v>
      </c>
    </row>
    <row r="32" spans="1:5" s="10" customFormat="1" ht="11.25">
      <c r="A32" s="22" t="s">
        <v>606</v>
      </c>
      <c r="B32" s="13" t="s">
        <v>34</v>
      </c>
      <c r="C32" s="19">
        <v>3074197.4</v>
      </c>
      <c r="D32" s="19">
        <v>2501370.54073</v>
      </c>
      <c r="E32" s="18">
        <f t="shared" si="0"/>
        <v>81.36662078791687</v>
      </c>
    </row>
    <row r="33" spans="1:5" s="10" customFormat="1" ht="22.5">
      <c r="A33" s="15" t="s">
        <v>607</v>
      </c>
      <c r="B33" s="11" t="s">
        <v>35</v>
      </c>
      <c r="C33" s="17">
        <v>2344203</v>
      </c>
      <c r="D33" s="17">
        <v>1975399.75138</v>
      </c>
      <c r="E33" s="26">
        <f t="shared" si="0"/>
        <v>84.26743551561022</v>
      </c>
    </row>
    <row r="34" spans="1:5" s="10" customFormat="1" ht="22.5">
      <c r="A34" s="15" t="s">
        <v>608</v>
      </c>
      <c r="B34" s="11" t="s">
        <v>36</v>
      </c>
      <c r="C34" s="17">
        <v>1583962</v>
      </c>
      <c r="D34" s="17">
        <v>1379560.95549</v>
      </c>
      <c r="E34" s="26">
        <f t="shared" si="0"/>
        <v>87.09558407903725</v>
      </c>
    </row>
    <row r="35" spans="1:5" s="10" customFormat="1" ht="22.5">
      <c r="A35" s="15" t="s">
        <v>608</v>
      </c>
      <c r="B35" s="11" t="s">
        <v>37</v>
      </c>
      <c r="C35" s="17">
        <v>1583962</v>
      </c>
      <c r="D35" s="17">
        <v>1379486.60253</v>
      </c>
      <c r="E35" s="26">
        <f t="shared" si="0"/>
        <v>87.09088996642596</v>
      </c>
    </row>
    <row r="36" spans="1:5" s="10" customFormat="1" ht="33.75">
      <c r="A36" s="15" t="s">
        <v>609</v>
      </c>
      <c r="B36" s="11" t="s">
        <v>38</v>
      </c>
      <c r="C36" s="17">
        <v>0</v>
      </c>
      <c r="D36" s="17">
        <v>74.35296000000001</v>
      </c>
      <c r="E36" s="26">
        <v>0</v>
      </c>
    </row>
    <row r="37" spans="1:5" s="10" customFormat="1" ht="22.5">
      <c r="A37" s="15" t="s">
        <v>610</v>
      </c>
      <c r="B37" s="11" t="s">
        <v>39</v>
      </c>
      <c r="C37" s="17">
        <v>760241</v>
      </c>
      <c r="D37" s="17">
        <v>597327.7936399999</v>
      </c>
      <c r="E37" s="26">
        <f t="shared" si="0"/>
        <v>78.570847091909</v>
      </c>
    </row>
    <row r="38" spans="1:5" s="10" customFormat="1" ht="45">
      <c r="A38" s="15" t="s">
        <v>611</v>
      </c>
      <c r="B38" s="11" t="s">
        <v>40</v>
      </c>
      <c r="C38" s="17">
        <v>760241</v>
      </c>
      <c r="D38" s="17">
        <v>597196.6679</v>
      </c>
      <c r="E38" s="26">
        <f t="shared" si="0"/>
        <v>78.55359917447231</v>
      </c>
    </row>
    <row r="39" spans="1:5" s="10" customFormat="1" ht="33.75">
      <c r="A39" s="15" t="s">
        <v>612</v>
      </c>
      <c r="B39" s="11" t="s">
        <v>41</v>
      </c>
      <c r="C39" s="17">
        <v>0</v>
      </c>
      <c r="D39" s="17">
        <v>131.12573999999998</v>
      </c>
      <c r="E39" s="26">
        <v>0</v>
      </c>
    </row>
    <row r="40" spans="1:5" s="10" customFormat="1" ht="22.5">
      <c r="A40" s="15" t="s">
        <v>613</v>
      </c>
      <c r="B40" s="11" t="s">
        <v>42</v>
      </c>
      <c r="C40" s="17">
        <v>0</v>
      </c>
      <c r="D40" s="17">
        <v>-1488.99775</v>
      </c>
      <c r="E40" s="26">
        <v>0</v>
      </c>
    </row>
    <row r="41" spans="1:5" s="10" customFormat="1" ht="11.25">
      <c r="A41" s="15" t="s">
        <v>614</v>
      </c>
      <c r="B41" s="11" t="s">
        <v>43</v>
      </c>
      <c r="C41" s="17">
        <v>643166.044</v>
      </c>
      <c r="D41" s="17">
        <v>455841.10068000003</v>
      </c>
      <c r="E41" s="26">
        <f t="shared" si="0"/>
        <v>70.8745595219887</v>
      </c>
    </row>
    <row r="42" spans="1:5" s="10" customFormat="1" ht="11.25">
      <c r="A42" s="15" t="s">
        <v>614</v>
      </c>
      <c r="B42" s="11" t="s">
        <v>44</v>
      </c>
      <c r="C42" s="17">
        <v>643166.044</v>
      </c>
      <c r="D42" s="17">
        <v>455781.13656</v>
      </c>
      <c r="E42" s="26">
        <f t="shared" si="0"/>
        <v>70.86523624994109</v>
      </c>
    </row>
    <row r="43" spans="1:5" s="10" customFormat="1" ht="22.5">
      <c r="A43" s="15" t="s">
        <v>615</v>
      </c>
      <c r="B43" s="11" t="s">
        <v>45</v>
      </c>
      <c r="C43" s="17">
        <v>0</v>
      </c>
      <c r="D43" s="17">
        <v>59.96412</v>
      </c>
      <c r="E43" s="26">
        <v>0</v>
      </c>
    </row>
    <row r="44" spans="1:5" s="10" customFormat="1" ht="11.25">
      <c r="A44" s="15" t="s">
        <v>616</v>
      </c>
      <c r="B44" s="11" t="s">
        <v>46</v>
      </c>
      <c r="C44" s="17">
        <v>12296.46</v>
      </c>
      <c r="D44" s="17">
        <v>20949.346120000002</v>
      </c>
      <c r="E44" s="26">
        <f t="shared" si="0"/>
        <v>170.36892016076175</v>
      </c>
    </row>
    <row r="45" spans="1:5" s="10" customFormat="1" ht="11.25">
      <c r="A45" s="15" t="s">
        <v>616</v>
      </c>
      <c r="B45" s="11" t="s">
        <v>47</v>
      </c>
      <c r="C45" s="17">
        <v>12281.46</v>
      </c>
      <c r="D45" s="17">
        <v>20949.27</v>
      </c>
      <c r="E45" s="26">
        <f t="shared" si="0"/>
        <v>170.57638098401983</v>
      </c>
    </row>
    <row r="46" spans="1:5" s="10" customFormat="1" ht="22.5">
      <c r="A46" s="15" t="s">
        <v>617</v>
      </c>
      <c r="B46" s="11" t="s">
        <v>48</v>
      </c>
      <c r="C46" s="17">
        <v>15</v>
      </c>
      <c r="D46" s="17">
        <v>0.07612000000000001</v>
      </c>
      <c r="E46" s="26">
        <f t="shared" si="0"/>
        <v>0.5074666666666667</v>
      </c>
    </row>
    <row r="47" spans="1:5" s="10" customFormat="1" ht="22.5">
      <c r="A47" s="15" t="s">
        <v>618</v>
      </c>
      <c r="B47" s="11" t="s">
        <v>49</v>
      </c>
      <c r="C47" s="17">
        <v>74531.896</v>
      </c>
      <c r="D47" s="17">
        <v>49180.342549999994</v>
      </c>
      <c r="E47" s="26">
        <f t="shared" si="0"/>
        <v>65.98563190986044</v>
      </c>
    </row>
    <row r="48" spans="1:5" s="14" customFormat="1" ht="22.5">
      <c r="A48" s="15" t="s">
        <v>619</v>
      </c>
      <c r="B48" s="11" t="s">
        <v>50</v>
      </c>
      <c r="C48" s="17">
        <v>49045.896</v>
      </c>
      <c r="D48" s="17">
        <v>35752.80358</v>
      </c>
      <c r="E48" s="26">
        <f t="shared" si="0"/>
        <v>72.89662641701969</v>
      </c>
    </row>
    <row r="49" spans="1:5" s="10" customFormat="1" ht="22.5">
      <c r="A49" s="15" t="s">
        <v>1457</v>
      </c>
      <c r="B49" s="11" t="s">
        <v>51</v>
      </c>
      <c r="C49" s="17">
        <v>25486</v>
      </c>
      <c r="D49" s="17">
        <v>13427.538970000001</v>
      </c>
      <c r="E49" s="26">
        <f t="shared" si="0"/>
        <v>52.68594118339481</v>
      </c>
    </row>
    <row r="50" spans="1:5" s="10" customFormat="1" ht="11.25">
      <c r="A50" s="22" t="s">
        <v>620</v>
      </c>
      <c r="B50" s="13" t="s">
        <v>52</v>
      </c>
      <c r="C50" s="19">
        <v>11289235.44608</v>
      </c>
      <c r="D50" s="19">
        <v>6870880.76612</v>
      </c>
      <c r="E50" s="18">
        <f t="shared" si="0"/>
        <v>60.862232867202714</v>
      </c>
    </row>
    <row r="51" spans="1:5" s="10" customFormat="1" ht="11.25">
      <c r="A51" s="15" t="s">
        <v>621</v>
      </c>
      <c r="B51" s="11" t="s">
        <v>53</v>
      </c>
      <c r="C51" s="17">
        <v>395000.01175999996</v>
      </c>
      <c r="D51" s="17">
        <v>43074.834670000004</v>
      </c>
      <c r="E51" s="26">
        <f t="shared" si="0"/>
        <v>10.905021110777096</v>
      </c>
    </row>
    <row r="52" spans="1:5" s="10" customFormat="1" ht="33.75">
      <c r="A52" s="15" t="s">
        <v>622</v>
      </c>
      <c r="B52" s="11" t="s">
        <v>54</v>
      </c>
      <c r="C52" s="17">
        <v>214985.06</v>
      </c>
      <c r="D52" s="17">
        <v>24986.581149999998</v>
      </c>
      <c r="E52" s="26">
        <f t="shared" si="0"/>
        <v>11.622473277910567</v>
      </c>
    </row>
    <row r="53" spans="1:5" s="10" customFormat="1" ht="33.75">
      <c r="A53" s="15" t="s">
        <v>623</v>
      </c>
      <c r="B53" s="11" t="s">
        <v>55</v>
      </c>
      <c r="C53" s="17">
        <v>80039.1</v>
      </c>
      <c r="D53" s="17">
        <v>9617.34589</v>
      </c>
      <c r="E53" s="26">
        <f t="shared" si="0"/>
        <v>12.015809635540629</v>
      </c>
    </row>
    <row r="54" spans="1:5" s="10" customFormat="1" ht="33.75">
      <c r="A54" s="15" t="s">
        <v>624</v>
      </c>
      <c r="B54" s="11" t="s">
        <v>56</v>
      </c>
      <c r="C54" s="17">
        <v>99975.85176</v>
      </c>
      <c r="D54" s="17">
        <v>8470.907630000002</v>
      </c>
      <c r="E54" s="26">
        <f t="shared" si="0"/>
        <v>8.472953699194372</v>
      </c>
    </row>
    <row r="55" spans="1:5" s="10" customFormat="1" ht="11.25">
      <c r="A55" s="15" t="s">
        <v>625</v>
      </c>
      <c r="B55" s="11" t="s">
        <v>57</v>
      </c>
      <c r="C55" s="17">
        <v>8039042</v>
      </c>
      <c r="D55" s="17">
        <v>5659686.7921899995</v>
      </c>
      <c r="E55" s="26">
        <f t="shared" si="0"/>
        <v>70.4025030866862</v>
      </c>
    </row>
    <row r="56" spans="1:5" s="10" customFormat="1" ht="22.5">
      <c r="A56" s="15" t="s">
        <v>626</v>
      </c>
      <c r="B56" s="11" t="s">
        <v>58</v>
      </c>
      <c r="C56" s="17">
        <v>7299450</v>
      </c>
      <c r="D56" s="17">
        <v>5090282.20783</v>
      </c>
      <c r="E56" s="26">
        <f t="shared" si="0"/>
        <v>69.73514727589064</v>
      </c>
    </row>
    <row r="57" spans="1:5" s="10" customFormat="1" ht="22.5">
      <c r="A57" s="15" t="s">
        <v>627</v>
      </c>
      <c r="B57" s="11" t="s">
        <v>59</v>
      </c>
      <c r="C57" s="17">
        <v>739592</v>
      </c>
      <c r="D57" s="17">
        <v>569404.58436</v>
      </c>
      <c r="E57" s="26">
        <f t="shared" si="0"/>
        <v>76.98901345065929</v>
      </c>
    </row>
    <row r="58" spans="1:5" s="10" customFormat="1" ht="11.25">
      <c r="A58" s="15" t="s">
        <v>628</v>
      </c>
      <c r="B58" s="11" t="s">
        <v>60</v>
      </c>
      <c r="C58" s="17">
        <v>1113949</v>
      </c>
      <c r="D58" s="17">
        <v>296541.15761</v>
      </c>
      <c r="E58" s="26">
        <f t="shared" si="0"/>
        <v>26.620712223809168</v>
      </c>
    </row>
    <row r="59" spans="1:5" s="10" customFormat="1" ht="11.25">
      <c r="A59" s="15" t="s">
        <v>629</v>
      </c>
      <c r="B59" s="11" t="s">
        <v>61</v>
      </c>
      <c r="C59" s="17">
        <v>195172</v>
      </c>
      <c r="D59" s="17">
        <v>132707.12182</v>
      </c>
      <c r="E59" s="26">
        <f t="shared" si="0"/>
        <v>67.99495922570861</v>
      </c>
    </row>
    <row r="60" spans="1:5" s="10" customFormat="1" ht="11.25">
      <c r="A60" s="15" t="s">
        <v>630</v>
      </c>
      <c r="B60" s="11" t="s">
        <v>62</v>
      </c>
      <c r="C60" s="17">
        <v>918777</v>
      </c>
      <c r="D60" s="17">
        <v>163834.03579</v>
      </c>
      <c r="E60" s="26">
        <f t="shared" si="0"/>
        <v>17.831751969193828</v>
      </c>
    </row>
    <row r="61" spans="1:5" s="10" customFormat="1" ht="11.25">
      <c r="A61" s="15" t="s">
        <v>631</v>
      </c>
      <c r="B61" s="11" t="s">
        <v>63</v>
      </c>
      <c r="C61" s="17">
        <v>2424</v>
      </c>
      <c r="D61" s="17">
        <v>1885</v>
      </c>
      <c r="E61" s="26">
        <f t="shared" si="0"/>
        <v>77.76402640264027</v>
      </c>
    </row>
    <row r="62" spans="1:5" s="10" customFormat="1" ht="11.25">
      <c r="A62" s="15" t="s">
        <v>632</v>
      </c>
      <c r="B62" s="11" t="s">
        <v>64</v>
      </c>
      <c r="C62" s="17">
        <v>1738820.43432</v>
      </c>
      <c r="D62" s="17">
        <v>869692.98165</v>
      </c>
      <c r="E62" s="26">
        <f t="shared" si="0"/>
        <v>50.0162618568553</v>
      </c>
    </row>
    <row r="63" spans="1:5" s="10" customFormat="1" ht="11.25">
      <c r="A63" s="15" t="s">
        <v>633</v>
      </c>
      <c r="B63" s="11" t="s">
        <v>65</v>
      </c>
      <c r="C63" s="17">
        <v>1070993.87275</v>
      </c>
      <c r="D63" s="17">
        <v>769653.89473</v>
      </c>
      <c r="E63" s="26">
        <f t="shared" si="0"/>
        <v>71.86351988679013</v>
      </c>
    </row>
    <row r="64" spans="1:5" s="10" customFormat="1" ht="22.5">
      <c r="A64" s="15" t="s">
        <v>634</v>
      </c>
      <c r="B64" s="11" t="s">
        <v>66</v>
      </c>
      <c r="C64" s="17">
        <v>520877.053</v>
      </c>
      <c r="D64" s="17">
        <v>383648.68114999996</v>
      </c>
      <c r="E64" s="26">
        <f t="shared" si="0"/>
        <v>73.65436410384544</v>
      </c>
    </row>
    <row r="65" spans="1:5" s="10" customFormat="1" ht="22.5">
      <c r="A65" s="15" t="s">
        <v>635</v>
      </c>
      <c r="B65" s="11" t="s">
        <v>67</v>
      </c>
      <c r="C65" s="17">
        <v>297324.57617</v>
      </c>
      <c r="D65" s="17">
        <v>210830.51018</v>
      </c>
      <c r="E65" s="26">
        <f t="shared" si="0"/>
        <v>70.90921070024643</v>
      </c>
    </row>
    <row r="66" spans="1:5" s="14" customFormat="1" ht="22.5">
      <c r="A66" s="15" t="s">
        <v>636</v>
      </c>
      <c r="B66" s="11" t="s">
        <v>68</v>
      </c>
      <c r="C66" s="17">
        <v>252792.24358</v>
      </c>
      <c r="D66" s="17">
        <v>175174.7034</v>
      </c>
      <c r="E66" s="26">
        <f t="shared" si="0"/>
        <v>69.2959170420762</v>
      </c>
    </row>
    <row r="67" spans="1:5" s="10" customFormat="1" ht="11.25">
      <c r="A67" s="15" t="s">
        <v>637</v>
      </c>
      <c r="B67" s="11" t="s">
        <v>69</v>
      </c>
      <c r="C67" s="17">
        <v>667826.56157</v>
      </c>
      <c r="D67" s="17">
        <v>100039.08692</v>
      </c>
      <c r="E67" s="26">
        <f t="shared" si="0"/>
        <v>14.979800546539678</v>
      </c>
    </row>
    <row r="68" spans="1:5" s="10" customFormat="1" ht="22.5">
      <c r="A68" s="15" t="s">
        <v>638</v>
      </c>
      <c r="B68" s="11" t="s">
        <v>70</v>
      </c>
      <c r="C68" s="17">
        <v>191659</v>
      </c>
      <c r="D68" s="17">
        <v>33351.19177</v>
      </c>
      <c r="E68" s="26">
        <f t="shared" si="0"/>
        <v>17.40131784575731</v>
      </c>
    </row>
    <row r="69" spans="1:5" s="10" customFormat="1" ht="22.5">
      <c r="A69" s="15" t="s">
        <v>639</v>
      </c>
      <c r="B69" s="11" t="s">
        <v>71</v>
      </c>
      <c r="C69" s="17">
        <v>367141.098</v>
      </c>
      <c r="D69" s="17">
        <v>53645.288909999996</v>
      </c>
      <c r="E69" s="26">
        <f t="shared" si="0"/>
        <v>14.611627301392446</v>
      </c>
    </row>
    <row r="70" spans="1:5" s="10" customFormat="1" ht="22.5">
      <c r="A70" s="15" t="s">
        <v>640</v>
      </c>
      <c r="B70" s="11" t="s">
        <v>72</v>
      </c>
      <c r="C70" s="17">
        <v>109026.46356999999</v>
      </c>
      <c r="D70" s="17">
        <v>13042.606240000001</v>
      </c>
      <c r="E70" s="26">
        <f t="shared" si="0"/>
        <v>11.962789411789046</v>
      </c>
    </row>
    <row r="71" spans="1:5" s="10" customFormat="1" ht="21.75">
      <c r="A71" s="22" t="s">
        <v>641</v>
      </c>
      <c r="B71" s="13" t="s">
        <v>73</v>
      </c>
      <c r="C71" s="19">
        <v>57378</v>
      </c>
      <c r="D71" s="19">
        <v>28733.59341</v>
      </c>
      <c r="E71" s="18">
        <f t="shared" si="0"/>
        <v>50.07771865523372</v>
      </c>
    </row>
    <row r="72" spans="1:5" s="10" customFormat="1" ht="11.25">
      <c r="A72" s="15" t="s">
        <v>642</v>
      </c>
      <c r="B72" s="11" t="s">
        <v>74</v>
      </c>
      <c r="C72" s="17">
        <v>49510</v>
      </c>
      <c r="D72" s="17">
        <v>27892.02465</v>
      </c>
      <c r="E72" s="26">
        <f t="shared" si="0"/>
        <v>56.33614350636235</v>
      </c>
    </row>
    <row r="73" spans="1:5" s="10" customFormat="1" ht="11.25">
      <c r="A73" s="15" t="s">
        <v>643</v>
      </c>
      <c r="B73" s="11" t="s">
        <v>75</v>
      </c>
      <c r="C73" s="17">
        <v>48302</v>
      </c>
      <c r="D73" s="17">
        <v>27626.292719999998</v>
      </c>
      <c r="E73" s="26">
        <f t="shared" si="0"/>
        <v>57.1949250962693</v>
      </c>
    </row>
    <row r="74" spans="1:5" s="10" customFormat="1" ht="22.5">
      <c r="A74" s="15" t="s">
        <v>644</v>
      </c>
      <c r="B74" s="11" t="s">
        <v>76</v>
      </c>
      <c r="C74" s="17">
        <v>1208</v>
      </c>
      <c r="D74" s="17">
        <v>265.73193</v>
      </c>
      <c r="E74" s="26">
        <f t="shared" si="0"/>
        <v>21.99767632450331</v>
      </c>
    </row>
    <row r="75" spans="1:5" s="10" customFormat="1" ht="22.5">
      <c r="A75" s="15" t="s">
        <v>645</v>
      </c>
      <c r="B75" s="11" t="s">
        <v>77</v>
      </c>
      <c r="C75" s="17">
        <v>7868</v>
      </c>
      <c r="D75" s="17">
        <v>841.56876</v>
      </c>
      <c r="E75" s="26">
        <f t="shared" si="0"/>
        <v>10.696095068632436</v>
      </c>
    </row>
    <row r="76" spans="1:5" s="10" customFormat="1" ht="11.25">
      <c r="A76" s="15" t="s">
        <v>646</v>
      </c>
      <c r="B76" s="11" t="s">
        <v>78</v>
      </c>
      <c r="C76" s="17">
        <v>7859</v>
      </c>
      <c r="D76" s="17">
        <v>840.3330699999999</v>
      </c>
      <c r="E76" s="26">
        <f t="shared" si="0"/>
        <v>10.692620816897822</v>
      </c>
    </row>
    <row r="77" spans="1:5" s="10" customFormat="1" ht="22.5">
      <c r="A77" s="15" t="s">
        <v>647</v>
      </c>
      <c r="B77" s="11" t="s">
        <v>79</v>
      </c>
      <c r="C77" s="17">
        <v>9</v>
      </c>
      <c r="D77" s="17">
        <v>1.23569</v>
      </c>
      <c r="E77" s="26">
        <f t="shared" si="0"/>
        <v>13.729888888888889</v>
      </c>
    </row>
    <row r="78" spans="1:5" s="10" customFormat="1" ht="11.25">
      <c r="A78" s="22" t="s">
        <v>648</v>
      </c>
      <c r="B78" s="13" t="s">
        <v>80</v>
      </c>
      <c r="C78" s="19">
        <v>370773.4</v>
      </c>
      <c r="D78" s="19">
        <v>214690.87422</v>
      </c>
      <c r="E78" s="18">
        <f t="shared" si="0"/>
        <v>57.90352657984634</v>
      </c>
    </row>
    <row r="79" spans="1:5" s="10" customFormat="1" ht="33.75">
      <c r="A79" s="15" t="s">
        <v>1458</v>
      </c>
      <c r="B79" s="11" t="s">
        <v>1487</v>
      </c>
      <c r="C79" s="17">
        <v>0</v>
      </c>
      <c r="D79" s="17">
        <v>0.6</v>
      </c>
      <c r="E79" s="26">
        <v>0</v>
      </c>
    </row>
    <row r="80" spans="1:5" s="10" customFormat="1" ht="33.75">
      <c r="A80" s="15" t="s">
        <v>1459</v>
      </c>
      <c r="B80" s="11" t="s">
        <v>1488</v>
      </c>
      <c r="C80" s="17">
        <v>0</v>
      </c>
      <c r="D80" s="17">
        <v>0.6</v>
      </c>
      <c r="E80" s="26">
        <v>0</v>
      </c>
    </row>
    <row r="81" spans="1:5" s="10" customFormat="1" ht="22.5">
      <c r="A81" s="15" t="s">
        <v>649</v>
      </c>
      <c r="B81" s="11" t="s">
        <v>81</v>
      </c>
      <c r="C81" s="17">
        <v>99589</v>
      </c>
      <c r="D81" s="17">
        <v>74629.67581999999</v>
      </c>
      <c r="E81" s="26">
        <f t="shared" si="0"/>
        <v>74.93766964222955</v>
      </c>
    </row>
    <row r="82" spans="1:5" s="10" customFormat="1" ht="33.75">
      <c r="A82" s="15" t="s">
        <v>650</v>
      </c>
      <c r="B82" s="11" t="s">
        <v>82</v>
      </c>
      <c r="C82" s="17">
        <v>99589</v>
      </c>
      <c r="D82" s="17">
        <v>74629.67581999999</v>
      </c>
      <c r="E82" s="26">
        <f t="shared" si="0"/>
        <v>74.93766964222955</v>
      </c>
    </row>
    <row r="83" spans="1:5" s="10" customFormat="1" ht="33.75">
      <c r="A83" s="15" t="s">
        <v>651</v>
      </c>
      <c r="B83" s="11" t="s">
        <v>83</v>
      </c>
      <c r="C83" s="17">
        <v>448.8</v>
      </c>
      <c r="D83" s="17">
        <v>183.35</v>
      </c>
      <c r="E83" s="26">
        <f t="shared" si="0"/>
        <v>40.85338680926916</v>
      </c>
    </row>
    <row r="84" spans="1:5" s="10" customFormat="1" ht="45">
      <c r="A84" s="15" t="s">
        <v>652</v>
      </c>
      <c r="B84" s="11" t="s">
        <v>84</v>
      </c>
      <c r="C84" s="17">
        <v>448.8</v>
      </c>
      <c r="D84" s="17">
        <v>183.35</v>
      </c>
      <c r="E84" s="26">
        <f t="shared" si="0"/>
        <v>40.85338680926916</v>
      </c>
    </row>
    <row r="85" spans="1:5" s="10" customFormat="1" ht="45">
      <c r="A85" s="15" t="s">
        <v>653</v>
      </c>
      <c r="B85" s="11" t="s">
        <v>85</v>
      </c>
      <c r="C85" s="17">
        <v>10771</v>
      </c>
      <c r="D85" s="17">
        <v>6638.33</v>
      </c>
      <c r="E85" s="26">
        <f t="shared" si="0"/>
        <v>61.63151053755455</v>
      </c>
    </row>
    <row r="86" spans="1:5" s="10" customFormat="1" ht="22.5">
      <c r="A86" s="15" t="s">
        <v>654</v>
      </c>
      <c r="B86" s="11" t="s">
        <v>86</v>
      </c>
      <c r="C86" s="17">
        <v>259964.6</v>
      </c>
      <c r="D86" s="17">
        <v>133238.9184</v>
      </c>
      <c r="E86" s="26">
        <f t="shared" si="0"/>
        <v>51.25271610057677</v>
      </c>
    </row>
    <row r="87" spans="1:5" s="10" customFormat="1" ht="56.25">
      <c r="A87" s="15" t="s">
        <v>655</v>
      </c>
      <c r="B87" s="11" t="s">
        <v>87</v>
      </c>
      <c r="C87" s="17">
        <v>285</v>
      </c>
      <c r="D87" s="17">
        <v>186.667</v>
      </c>
      <c r="E87" s="26">
        <f t="shared" si="0"/>
        <v>65.49719298245614</v>
      </c>
    </row>
    <row r="88" spans="1:5" s="10" customFormat="1" ht="33.75">
      <c r="A88" s="15" t="s">
        <v>656</v>
      </c>
      <c r="B88" s="11" t="s">
        <v>88</v>
      </c>
      <c r="C88" s="17">
        <v>178262.4</v>
      </c>
      <c r="D88" s="17">
        <v>75691.35590000001</v>
      </c>
      <c r="E88" s="26">
        <f t="shared" si="0"/>
        <v>42.460639989139615</v>
      </c>
    </row>
    <row r="89" spans="1:5" s="10" customFormat="1" ht="33.75">
      <c r="A89" s="15" t="s">
        <v>657</v>
      </c>
      <c r="B89" s="11" t="s">
        <v>89</v>
      </c>
      <c r="C89" s="17">
        <v>47217.8</v>
      </c>
      <c r="D89" s="17">
        <v>34615.15</v>
      </c>
      <c r="E89" s="26">
        <f t="shared" si="0"/>
        <v>73.30953581064767</v>
      </c>
    </row>
    <row r="90" spans="1:5" s="10" customFormat="1" ht="45">
      <c r="A90" s="15" t="s">
        <v>658</v>
      </c>
      <c r="B90" s="11" t="s">
        <v>90</v>
      </c>
      <c r="C90" s="17">
        <v>47217.8</v>
      </c>
      <c r="D90" s="17">
        <v>34615.15</v>
      </c>
      <c r="E90" s="26">
        <f t="shared" si="0"/>
        <v>73.30953581064767</v>
      </c>
    </row>
    <row r="91" spans="1:5" s="10" customFormat="1" ht="22.5">
      <c r="A91" s="15" t="s">
        <v>659</v>
      </c>
      <c r="B91" s="11" t="s">
        <v>91</v>
      </c>
      <c r="C91" s="17">
        <v>5292</v>
      </c>
      <c r="D91" s="17">
        <v>4074.131</v>
      </c>
      <c r="E91" s="26">
        <f t="shared" si="0"/>
        <v>76.98660241874528</v>
      </c>
    </row>
    <row r="92" spans="1:5" s="10" customFormat="1" ht="56.25">
      <c r="A92" s="15" t="s">
        <v>660</v>
      </c>
      <c r="B92" s="11" t="s">
        <v>92</v>
      </c>
      <c r="C92" s="17">
        <v>176</v>
      </c>
      <c r="D92" s="17">
        <v>73.8</v>
      </c>
      <c r="E92" s="26">
        <f t="shared" si="0"/>
        <v>41.93181818181818</v>
      </c>
    </row>
    <row r="93" spans="1:5" s="10" customFormat="1" ht="22.5">
      <c r="A93" s="15" t="s">
        <v>661</v>
      </c>
      <c r="B93" s="11" t="s">
        <v>93</v>
      </c>
      <c r="C93" s="17">
        <v>10.5</v>
      </c>
      <c r="D93" s="17">
        <v>3.5</v>
      </c>
      <c r="E93" s="26">
        <f t="shared" si="0"/>
        <v>33.33333333333333</v>
      </c>
    </row>
    <row r="94" spans="1:5" s="10" customFormat="1" ht="67.5">
      <c r="A94" s="15" t="s">
        <v>662</v>
      </c>
      <c r="B94" s="11" t="s">
        <v>94</v>
      </c>
      <c r="C94" s="17">
        <v>162.3</v>
      </c>
      <c r="D94" s="17">
        <v>40</v>
      </c>
      <c r="E94" s="26">
        <f t="shared" si="0"/>
        <v>24.645717806531113</v>
      </c>
    </row>
    <row r="95" spans="1:5" s="10" customFormat="1" ht="45">
      <c r="A95" s="15" t="s">
        <v>663</v>
      </c>
      <c r="B95" s="11" t="s">
        <v>95</v>
      </c>
      <c r="C95" s="17">
        <v>22023.3</v>
      </c>
      <c r="D95" s="17">
        <v>14552.681</v>
      </c>
      <c r="E95" s="26">
        <f t="shared" si="0"/>
        <v>66.0785667906263</v>
      </c>
    </row>
    <row r="96" spans="1:5" s="10" customFormat="1" ht="56.25">
      <c r="A96" s="15" t="s">
        <v>664</v>
      </c>
      <c r="B96" s="11" t="s">
        <v>96</v>
      </c>
      <c r="C96" s="17">
        <v>0</v>
      </c>
      <c r="D96" s="17">
        <v>1304.35</v>
      </c>
      <c r="E96" s="26">
        <v>0</v>
      </c>
    </row>
    <row r="97" spans="1:5" s="14" customFormat="1" ht="123.75">
      <c r="A97" s="15" t="s">
        <v>665</v>
      </c>
      <c r="B97" s="11" t="s">
        <v>97</v>
      </c>
      <c r="C97" s="17">
        <v>22023.3</v>
      </c>
      <c r="D97" s="17">
        <v>13248.331</v>
      </c>
      <c r="E97" s="26">
        <f t="shared" si="0"/>
        <v>60.155975716627395</v>
      </c>
    </row>
    <row r="98" spans="1:5" s="10" customFormat="1" ht="22.5">
      <c r="A98" s="15" t="s">
        <v>666</v>
      </c>
      <c r="B98" s="11" t="s">
        <v>98</v>
      </c>
      <c r="C98" s="17">
        <v>55</v>
      </c>
      <c r="D98" s="17">
        <v>625</v>
      </c>
      <c r="E98" s="26" t="s">
        <v>1425</v>
      </c>
    </row>
    <row r="99" spans="1:5" s="10" customFormat="1" ht="78.75">
      <c r="A99" s="15" t="s">
        <v>667</v>
      </c>
      <c r="B99" s="11" t="s">
        <v>99</v>
      </c>
      <c r="C99" s="17">
        <v>8</v>
      </c>
      <c r="D99" s="17">
        <v>1.6</v>
      </c>
      <c r="E99" s="26">
        <f t="shared" si="0"/>
        <v>20</v>
      </c>
    </row>
    <row r="100" spans="1:5" s="10" customFormat="1" ht="45">
      <c r="A100" s="15" t="s">
        <v>668</v>
      </c>
      <c r="B100" s="11" t="s">
        <v>100</v>
      </c>
      <c r="C100" s="17">
        <v>1827.3</v>
      </c>
      <c r="D100" s="17">
        <v>1257.4794</v>
      </c>
      <c r="E100" s="26">
        <f t="shared" si="0"/>
        <v>68.8162534887539</v>
      </c>
    </row>
    <row r="101" spans="1:5" s="10" customFormat="1" ht="67.5">
      <c r="A101" s="15" t="s">
        <v>669</v>
      </c>
      <c r="B101" s="11" t="s">
        <v>101</v>
      </c>
      <c r="C101" s="17">
        <v>1539.3</v>
      </c>
      <c r="D101" s="17">
        <v>1020.6794</v>
      </c>
      <c r="E101" s="26">
        <f t="shared" si="0"/>
        <v>66.30802312739557</v>
      </c>
    </row>
    <row r="102" spans="1:5" s="10" customFormat="1" ht="56.25">
      <c r="A102" s="15" t="s">
        <v>670</v>
      </c>
      <c r="B102" s="11" t="s">
        <v>102</v>
      </c>
      <c r="C102" s="17">
        <v>288</v>
      </c>
      <c r="D102" s="17">
        <v>236.8</v>
      </c>
      <c r="E102" s="26">
        <f t="shared" si="0"/>
        <v>82.22222222222223</v>
      </c>
    </row>
    <row r="103" spans="1:5" s="10" customFormat="1" ht="22.5">
      <c r="A103" s="15" t="s">
        <v>671</v>
      </c>
      <c r="B103" s="11" t="s">
        <v>103</v>
      </c>
      <c r="C103" s="17">
        <v>630</v>
      </c>
      <c r="D103" s="17">
        <v>360.5</v>
      </c>
      <c r="E103" s="26">
        <f aca="true" t="shared" si="1" ref="E103:E166">D103/C103*100</f>
        <v>57.22222222222222</v>
      </c>
    </row>
    <row r="104" spans="1:5" s="10" customFormat="1" ht="56.25">
      <c r="A104" s="15" t="s">
        <v>672</v>
      </c>
      <c r="B104" s="11" t="s">
        <v>104</v>
      </c>
      <c r="C104" s="17">
        <v>630</v>
      </c>
      <c r="D104" s="17">
        <v>360.5</v>
      </c>
      <c r="E104" s="26">
        <f t="shared" si="1"/>
        <v>57.22222222222222</v>
      </c>
    </row>
    <row r="105" spans="1:5" s="10" customFormat="1" ht="45">
      <c r="A105" s="15" t="s">
        <v>673</v>
      </c>
      <c r="B105" s="11" t="s">
        <v>105</v>
      </c>
      <c r="C105" s="17">
        <v>240</v>
      </c>
      <c r="D105" s="17">
        <v>196.55</v>
      </c>
      <c r="E105" s="26">
        <f t="shared" si="1"/>
        <v>81.89583333333333</v>
      </c>
    </row>
    <row r="106" spans="1:5" s="10" customFormat="1" ht="56.25">
      <c r="A106" s="15" t="s">
        <v>674</v>
      </c>
      <c r="B106" s="11" t="s">
        <v>106</v>
      </c>
      <c r="C106" s="17">
        <v>240</v>
      </c>
      <c r="D106" s="17">
        <v>196.55</v>
      </c>
      <c r="E106" s="26">
        <f t="shared" si="1"/>
        <v>81.89583333333333</v>
      </c>
    </row>
    <row r="107" spans="1:5" s="10" customFormat="1" ht="56.25">
      <c r="A107" s="15" t="s">
        <v>675</v>
      </c>
      <c r="B107" s="11" t="s">
        <v>107</v>
      </c>
      <c r="C107" s="17">
        <v>2935</v>
      </c>
      <c r="D107" s="17">
        <v>748</v>
      </c>
      <c r="E107" s="26">
        <f t="shared" si="1"/>
        <v>25.485519591141397</v>
      </c>
    </row>
    <row r="108" spans="1:5" s="10" customFormat="1" ht="56.25">
      <c r="A108" s="15" t="s">
        <v>676</v>
      </c>
      <c r="B108" s="11" t="s">
        <v>108</v>
      </c>
      <c r="C108" s="17">
        <v>345</v>
      </c>
      <c r="D108" s="17">
        <v>257.5</v>
      </c>
      <c r="E108" s="26">
        <f t="shared" si="1"/>
        <v>74.63768115942028</v>
      </c>
    </row>
    <row r="109" spans="1:5" s="10" customFormat="1" ht="45">
      <c r="A109" s="15" t="s">
        <v>677</v>
      </c>
      <c r="B109" s="11" t="s">
        <v>109</v>
      </c>
      <c r="C109" s="17">
        <v>495</v>
      </c>
      <c r="D109" s="17">
        <v>555.0041</v>
      </c>
      <c r="E109" s="26">
        <f t="shared" si="1"/>
        <v>112.12204040404042</v>
      </c>
    </row>
    <row r="110" spans="1:5" s="10" customFormat="1" ht="21.75">
      <c r="A110" s="22" t="s">
        <v>678</v>
      </c>
      <c r="B110" s="13" t="s">
        <v>110</v>
      </c>
      <c r="C110" s="19">
        <v>170.77238</v>
      </c>
      <c r="D110" s="19">
        <v>384.16184999999996</v>
      </c>
      <c r="E110" s="18" t="s">
        <v>1425</v>
      </c>
    </row>
    <row r="111" spans="1:5" s="10" customFormat="1" ht="22.5">
      <c r="A111" s="15" t="s">
        <v>679</v>
      </c>
      <c r="B111" s="11" t="s">
        <v>111</v>
      </c>
      <c r="C111" s="17">
        <v>2</v>
      </c>
      <c r="D111" s="17">
        <v>2.56654</v>
      </c>
      <c r="E111" s="26">
        <f t="shared" si="1"/>
        <v>128.327</v>
      </c>
    </row>
    <row r="112" spans="1:5" s="10" customFormat="1" ht="33.75">
      <c r="A112" s="15" t="s">
        <v>680</v>
      </c>
      <c r="B112" s="11" t="s">
        <v>112</v>
      </c>
      <c r="C112" s="17">
        <v>0</v>
      </c>
      <c r="D112" s="17">
        <v>0.2324</v>
      </c>
      <c r="E112" s="26">
        <v>0</v>
      </c>
    </row>
    <row r="113" spans="1:5" s="10" customFormat="1" ht="33.75">
      <c r="A113" s="15" t="s">
        <v>681</v>
      </c>
      <c r="B113" s="11" t="s">
        <v>113</v>
      </c>
      <c r="C113" s="17">
        <v>2</v>
      </c>
      <c r="D113" s="17">
        <v>2.3341399999999997</v>
      </c>
      <c r="E113" s="26">
        <f t="shared" si="1"/>
        <v>116.70699999999998</v>
      </c>
    </row>
    <row r="114" spans="1:5" s="10" customFormat="1" ht="11.25">
      <c r="A114" s="15" t="s">
        <v>682</v>
      </c>
      <c r="B114" s="11" t="s">
        <v>114</v>
      </c>
      <c r="C114" s="17">
        <v>40</v>
      </c>
      <c r="D114" s="17">
        <v>33.67233</v>
      </c>
      <c r="E114" s="26">
        <f t="shared" si="1"/>
        <v>84.180825</v>
      </c>
    </row>
    <row r="115" spans="1:5" s="10" customFormat="1" ht="11.25">
      <c r="A115" s="15" t="s">
        <v>683</v>
      </c>
      <c r="B115" s="11" t="s">
        <v>115</v>
      </c>
      <c r="C115" s="17">
        <v>1</v>
      </c>
      <c r="D115" s="17">
        <v>0.32323</v>
      </c>
      <c r="E115" s="26">
        <f t="shared" si="1"/>
        <v>32.323</v>
      </c>
    </row>
    <row r="116" spans="1:5" s="10" customFormat="1" ht="11.25">
      <c r="A116" s="15" t="s">
        <v>684</v>
      </c>
      <c r="B116" s="11" t="s">
        <v>116</v>
      </c>
      <c r="C116" s="17">
        <v>1</v>
      </c>
      <c r="D116" s="17">
        <v>0.32323</v>
      </c>
      <c r="E116" s="26">
        <f t="shared" si="1"/>
        <v>32.323</v>
      </c>
    </row>
    <row r="117" spans="1:5" s="10" customFormat="1" ht="11.25">
      <c r="A117" s="15" t="s">
        <v>685</v>
      </c>
      <c r="B117" s="11" t="s">
        <v>117</v>
      </c>
      <c r="C117" s="17">
        <v>39</v>
      </c>
      <c r="D117" s="17">
        <v>33.3491</v>
      </c>
      <c r="E117" s="26">
        <f t="shared" si="1"/>
        <v>85.51051282051282</v>
      </c>
    </row>
    <row r="118" spans="1:5" s="10" customFormat="1" ht="56.25">
      <c r="A118" s="15" t="s">
        <v>686</v>
      </c>
      <c r="B118" s="11" t="s">
        <v>118</v>
      </c>
      <c r="C118" s="17">
        <v>39</v>
      </c>
      <c r="D118" s="17">
        <v>33.3491</v>
      </c>
      <c r="E118" s="26">
        <f t="shared" si="1"/>
        <v>85.51051282051282</v>
      </c>
    </row>
    <row r="119" spans="1:5" s="10" customFormat="1" ht="11.25">
      <c r="A119" s="15" t="s">
        <v>687</v>
      </c>
      <c r="B119" s="11" t="s">
        <v>119</v>
      </c>
      <c r="C119" s="17">
        <v>102.23</v>
      </c>
      <c r="D119" s="17">
        <v>280.25473</v>
      </c>
      <c r="E119" s="26" t="s">
        <v>1425</v>
      </c>
    </row>
    <row r="120" spans="1:5" s="10" customFormat="1" ht="11.25">
      <c r="A120" s="15" t="s">
        <v>688</v>
      </c>
      <c r="B120" s="11" t="s">
        <v>120</v>
      </c>
      <c r="C120" s="17">
        <v>2</v>
      </c>
      <c r="D120" s="17">
        <v>0.12611</v>
      </c>
      <c r="E120" s="26">
        <f t="shared" si="1"/>
        <v>6.3055</v>
      </c>
    </row>
    <row r="121" spans="1:5" s="10" customFormat="1" ht="22.5">
      <c r="A121" s="15" t="s">
        <v>689</v>
      </c>
      <c r="B121" s="11" t="s">
        <v>121</v>
      </c>
      <c r="C121" s="17">
        <v>0</v>
      </c>
      <c r="D121" s="17">
        <v>8.02521</v>
      </c>
      <c r="E121" s="26">
        <v>0</v>
      </c>
    </row>
    <row r="122" spans="1:5" s="10" customFormat="1" ht="11.25">
      <c r="A122" s="15" t="s">
        <v>690</v>
      </c>
      <c r="B122" s="11" t="s">
        <v>122</v>
      </c>
      <c r="C122" s="17">
        <v>2</v>
      </c>
      <c r="D122" s="17">
        <v>2.45533</v>
      </c>
      <c r="E122" s="26">
        <f t="shared" si="1"/>
        <v>122.76650000000001</v>
      </c>
    </row>
    <row r="123" spans="1:5" s="10" customFormat="1" ht="22.5">
      <c r="A123" s="15" t="s">
        <v>691</v>
      </c>
      <c r="B123" s="11" t="s">
        <v>123</v>
      </c>
      <c r="C123" s="17">
        <v>98.23</v>
      </c>
      <c r="D123" s="17">
        <v>269.64808</v>
      </c>
      <c r="E123" s="26" t="s">
        <v>1425</v>
      </c>
    </row>
    <row r="124" spans="1:5" s="10" customFormat="1" ht="22.5">
      <c r="A124" s="15" t="s">
        <v>692</v>
      </c>
      <c r="B124" s="11" t="s">
        <v>124</v>
      </c>
      <c r="C124" s="17">
        <v>0</v>
      </c>
      <c r="D124" s="17">
        <v>0.103</v>
      </c>
      <c r="E124" s="26">
        <v>0</v>
      </c>
    </row>
    <row r="125" spans="1:5" s="10" customFormat="1" ht="22.5">
      <c r="A125" s="15" t="s">
        <v>693</v>
      </c>
      <c r="B125" s="11" t="s">
        <v>125</v>
      </c>
      <c r="C125" s="17">
        <v>96.53</v>
      </c>
      <c r="D125" s="17">
        <v>226.27288000000001</v>
      </c>
      <c r="E125" s="26" t="s">
        <v>1425</v>
      </c>
    </row>
    <row r="126" spans="1:5" s="10" customFormat="1" ht="22.5">
      <c r="A126" s="15" t="s">
        <v>694</v>
      </c>
      <c r="B126" s="11" t="s">
        <v>126</v>
      </c>
      <c r="C126" s="17">
        <v>1.7</v>
      </c>
      <c r="D126" s="17">
        <v>43.2722</v>
      </c>
      <c r="E126" s="26" t="s">
        <v>1425</v>
      </c>
    </row>
    <row r="127" spans="1:5" s="10" customFormat="1" ht="22.5">
      <c r="A127" s="15" t="s">
        <v>695</v>
      </c>
      <c r="B127" s="11" t="s">
        <v>127</v>
      </c>
      <c r="C127" s="17">
        <v>0</v>
      </c>
      <c r="D127" s="17">
        <v>-0.4</v>
      </c>
      <c r="E127" s="26">
        <v>0</v>
      </c>
    </row>
    <row r="128" spans="1:5" s="10" customFormat="1" ht="22.5">
      <c r="A128" s="15" t="s">
        <v>696</v>
      </c>
      <c r="B128" s="11" t="s">
        <v>128</v>
      </c>
      <c r="C128" s="17">
        <v>0</v>
      </c>
      <c r="D128" s="17">
        <v>-0.4</v>
      </c>
      <c r="E128" s="26">
        <v>0</v>
      </c>
    </row>
    <row r="129" spans="1:5" s="10" customFormat="1" ht="22.5">
      <c r="A129" s="15" t="s">
        <v>697</v>
      </c>
      <c r="B129" s="11" t="s">
        <v>129</v>
      </c>
      <c r="C129" s="17">
        <v>26</v>
      </c>
      <c r="D129" s="17">
        <v>51.50058</v>
      </c>
      <c r="E129" s="26">
        <f t="shared" si="1"/>
        <v>198.07915384615384</v>
      </c>
    </row>
    <row r="130" spans="1:5" s="10" customFormat="1" ht="11.25">
      <c r="A130" s="15" t="s">
        <v>698</v>
      </c>
      <c r="B130" s="11" t="s">
        <v>130</v>
      </c>
      <c r="C130" s="17">
        <v>26</v>
      </c>
      <c r="D130" s="17">
        <v>50.765260000000005</v>
      </c>
      <c r="E130" s="26">
        <f t="shared" si="1"/>
        <v>195.25100000000003</v>
      </c>
    </row>
    <row r="131" spans="1:5" s="10" customFormat="1" ht="22.5">
      <c r="A131" s="15" t="s">
        <v>699</v>
      </c>
      <c r="B131" s="11" t="s">
        <v>131</v>
      </c>
      <c r="C131" s="17">
        <v>0</v>
      </c>
      <c r="D131" s="17">
        <v>0.7353200000000001</v>
      </c>
      <c r="E131" s="26">
        <v>0</v>
      </c>
    </row>
    <row r="132" spans="1:5" s="10" customFormat="1" ht="11.25">
      <c r="A132" s="15" t="s">
        <v>700</v>
      </c>
      <c r="B132" s="11" t="s">
        <v>132</v>
      </c>
      <c r="C132" s="17">
        <v>0.54238</v>
      </c>
      <c r="D132" s="17">
        <v>12.12467</v>
      </c>
      <c r="E132" s="26" t="s">
        <v>1425</v>
      </c>
    </row>
    <row r="133" spans="1:5" s="10" customFormat="1" ht="33.75">
      <c r="A133" s="15" t="s">
        <v>701</v>
      </c>
      <c r="B133" s="11" t="s">
        <v>133</v>
      </c>
      <c r="C133" s="17">
        <v>0.07701000000000001</v>
      </c>
      <c r="D133" s="17">
        <v>3.39832</v>
      </c>
      <c r="E133" s="26" t="s">
        <v>1425</v>
      </c>
    </row>
    <row r="134" spans="1:5" s="10" customFormat="1" ht="45">
      <c r="A134" s="15" t="s">
        <v>702</v>
      </c>
      <c r="B134" s="11" t="s">
        <v>134</v>
      </c>
      <c r="C134" s="17">
        <v>0</v>
      </c>
      <c r="D134" s="17">
        <v>-0.27257</v>
      </c>
      <c r="E134" s="26">
        <v>0</v>
      </c>
    </row>
    <row r="135" spans="1:5" s="10" customFormat="1" ht="45">
      <c r="A135" s="15" t="s">
        <v>703</v>
      </c>
      <c r="B135" s="11" t="s">
        <v>135</v>
      </c>
      <c r="C135" s="17">
        <v>0.07701000000000001</v>
      </c>
      <c r="D135" s="17">
        <v>3.67089</v>
      </c>
      <c r="E135" s="26" t="s">
        <v>1425</v>
      </c>
    </row>
    <row r="136" spans="1:5" s="10" customFormat="1" ht="11.25">
      <c r="A136" s="15" t="s">
        <v>704</v>
      </c>
      <c r="B136" s="11" t="s">
        <v>136</v>
      </c>
      <c r="C136" s="17">
        <v>0.46537</v>
      </c>
      <c r="D136" s="17">
        <v>8.72635</v>
      </c>
      <c r="E136" s="26" t="s">
        <v>1425</v>
      </c>
    </row>
    <row r="137" spans="1:5" s="10" customFormat="1" ht="22.5">
      <c r="A137" s="15" t="s">
        <v>705</v>
      </c>
      <c r="B137" s="11" t="s">
        <v>137</v>
      </c>
      <c r="C137" s="17">
        <v>0.46537</v>
      </c>
      <c r="D137" s="17">
        <v>8.72635</v>
      </c>
      <c r="E137" s="26" t="s">
        <v>1425</v>
      </c>
    </row>
    <row r="138" spans="1:5" s="10" customFormat="1" ht="22.5">
      <c r="A138" s="15" t="s">
        <v>1460</v>
      </c>
      <c r="B138" s="11" t="s">
        <v>1489</v>
      </c>
      <c r="C138" s="17">
        <v>0</v>
      </c>
      <c r="D138" s="17">
        <v>4.443</v>
      </c>
      <c r="E138" s="26">
        <v>0</v>
      </c>
    </row>
    <row r="139" spans="1:5" s="10" customFormat="1" ht="22.5">
      <c r="A139" s="15" t="s">
        <v>1460</v>
      </c>
      <c r="B139" s="11" t="s">
        <v>1490</v>
      </c>
      <c r="C139" s="17">
        <v>0</v>
      </c>
      <c r="D139" s="17">
        <v>4.443</v>
      </c>
      <c r="E139" s="26">
        <v>0</v>
      </c>
    </row>
    <row r="140" spans="1:5" s="10" customFormat="1" ht="32.25">
      <c r="A140" s="22" t="s">
        <v>706</v>
      </c>
      <c r="B140" s="13" t="s">
        <v>138</v>
      </c>
      <c r="C140" s="19">
        <v>1668364.6052</v>
      </c>
      <c r="D140" s="19">
        <v>832024.3365</v>
      </c>
      <c r="E140" s="18">
        <f t="shared" si="1"/>
        <v>49.870653807131006</v>
      </c>
    </row>
    <row r="141" spans="1:5" s="10" customFormat="1" ht="45">
      <c r="A141" s="15" t="s">
        <v>707</v>
      </c>
      <c r="B141" s="11" t="s">
        <v>139</v>
      </c>
      <c r="C141" s="17">
        <v>34973</v>
      </c>
      <c r="D141" s="17">
        <v>46209.555</v>
      </c>
      <c r="E141" s="26">
        <f t="shared" si="1"/>
        <v>132.12922826180196</v>
      </c>
    </row>
    <row r="142" spans="1:5" s="10" customFormat="1" ht="45">
      <c r="A142" s="15" t="s">
        <v>708</v>
      </c>
      <c r="B142" s="11" t="s">
        <v>140</v>
      </c>
      <c r="C142" s="17">
        <v>9973</v>
      </c>
      <c r="D142" s="17">
        <v>46209.555</v>
      </c>
      <c r="E142" s="26" t="s">
        <v>1425</v>
      </c>
    </row>
    <row r="143" spans="1:5" s="10" customFormat="1" ht="33.75">
      <c r="A143" s="15" t="s">
        <v>709</v>
      </c>
      <c r="B143" s="11" t="s">
        <v>141</v>
      </c>
      <c r="C143" s="17">
        <v>25000</v>
      </c>
      <c r="D143" s="17">
        <v>0</v>
      </c>
      <c r="E143" s="26">
        <f t="shared" si="1"/>
        <v>0</v>
      </c>
    </row>
    <row r="144" spans="1:5" s="10" customFormat="1" ht="22.5">
      <c r="A144" s="15" t="s">
        <v>710</v>
      </c>
      <c r="B144" s="11" t="s">
        <v>142</v>
      </c>
      <c r="C144" s="17">
        <v>5110.8</v>
      </c>
      <c r="D144" s="17">
        <v>0.0526</v>
      </c>
      <c r="E144" s="26">
        <v>0</v>
      </c>
    </row>
    <row r="145" spans="1:5" s="10" customFormat="1" ht="22.5">
      <c r="A145" s="15" t="s">
        <v>711</v>
      </c>
      <c r="B145" s="11" t="s">
        <v>143</v>
      </c>
      <c r="C145" s="17">
        <v>4874.8</v>
      </c>
      <c r="D145" s="17">
        <v>0</v>
      </c>
      <c r="E145" s="26">
        <f t="shared" si="1"/>
        <v>0</v>
      </c>
    </row>
    <row r="146" spans="1:5" s="14" customFormat="1" ht="22.5">
      <c r="A146" s="15" t="s">
        <v>712</v>
      </c>
      <c r="B146" s="11" t="s">
        <v>144</v>
      </c>
      <c r="C146" s="17">
        <v>236</v>
      </c>
      <c r="D146" s="17">
        <v>0.0526</v>
      </c>
      <c r="E146" s="26">
        <v>0</v>
      </c>
    </row>
    <row r="147" spans="1:5" s="10" customFormat="1" ht="56.25">
      <c r="A147" s="15" t="s">
        <v>713</v>
      </c>
      <c r="B147" s="11" t="s">
        <v>145</v>
      </c>
      <c r="C147" s="17">
        <v>1547535.04908</v>
      </c>
      <c r="D147" s="17">
        <v>732260.9384600001</v>
      </c>
      <c r="E147" s="26">
        <f t="shared" si="1"/>
        <v>47.31789040224483</v>
      </c>
    </row>
    <row r="148" spans="1:5" s="10" customFormat="1" ht="45">
      <c r="A148" s="15" t="s">
        <v>714</v>
      </c>
      <c r="B148" s="11" t="s">
        <v>146</v>
      </c>
      <c r="C148" s="17">
        <v>772834.40791</v>
      </c>
      <c r="D148" s="17">
        <v>334230.54573</v>
      </c>
      <c r="E148" s="26">
        <f t="shared" si="1"/>
        <v>43.24736868715124</v>
      </c>
    </row>
    <row r="149" spans="1:5" s="10" customFormat="1" ht="56.25">
      <c r="A149" s="15" t="s">
        <v>715</v>
      </c>
      <c r="B149" s="11" t="s">
        <v>147</v>
      </c>
      <c r="C149" s="17">
        <v>544693.95276</v>
      </c>
      <c r="D149" s="17">
        <v>242093.42097</v>
      </c>
      <c r="E149" s="26">
        <f t="shared" si="1"/>
        <v>44.44576991231438</v>
      </c>
    </row>
    <row r="150" spans="1:5" s="10" customFormat="1" ht="56.25">
      <c r="A150" s="15" t="s">
        <v>716</v>
      </c>
      <c r="B150" s="11" t="s">
        <v>148</v>
      </c>
      <c r="C150" s="17">
        <v>108665.1</v>
      </c>
      <c r="D150" s="17">
        <v>45116.39872999999</v>
      </c>
      <c r="E150" s="26">
        <f t="shared" si="1"/>
        <v>41.51875692379613</v>
      </c>
    </row>
    <row r="151" spans="1:5" s="10" customFormat="1" ht="56.25">
      <c r="A151" s="15" t="s">
        <v>717</v>
      </c>
      <c r="B151" s="11" t="s">
        <v>149</v>
      </c>
      <c r="C151" s="17">
        <v>1114.1</v>
      </c>
      <c r="D151" s="17">
        <v>1005.66412</v>
      </c>
      <c r="E151" s="26">
        <f t="shared" si="1"/>
        <v>90.26695269724442</v>
      </c>
    </row>
    <row r="152" spans="1:5" s="10" customFormat="1" ht="56.25">
      <c r="A152" s="15" t="s">
        <v>718</v>
      </c>
      <c r="B152" s="11" t="s">
        <v>150</v>
      </c>
      <c r="C152" s="17">
        <v>118361.25515000001</v>
      </c>
      <c r="D152" s="17">
        <v>46015.06191</v>
      </c>
      <c r="E152" s="26">
        <f t="shared" si="1"/>
        <v>38.87679448117105</v>
      </c>
    </row>
    <row r="153" spans="1:5" s="10" customFormat="1" ht="56.25">
      <c r="A153" s="15" t="s">
        <v>719</v>
      </c>
      <c r="B153" s="11" t="s">
        <v>151</v>
      </c>
      <c r="C153" s="17">
        <v>215786.56056</v>
      </c>
      <c r="D153" s="17">
        <v>93589.89084000001</v>
      </c>
      <c r="E153" s="26">
        <f t="shared" si="1"/>
        <v>43.37151053203663</v>
      </c>
    </row>
    <row r="154" spans="1:5" s="10" customFormat="1" ht="56.25">
      <c r="A154" s="15" t="s">
        <v>720</v>
      </c>
      <c r="B154" s="11" t="s">
        <v>152</v>
      </c>
      <c r="C154" s="17">
        <v>73261.6</v>
      </c>
      <c r="D154" s="17">
        <v>24190.553190000002</v>
      </c>
      <c r="E154" s="26">
        <f t="shared" si="1"/>
        <v>33.019416979700146</v>
      </c>
    </row>
    <row r="155" spans="1:5" s="10" customFormat="1" ht="45">
      <c r="A155" s="15" t="s">
        <v>721</v>
      </c>
      <c r="B155" s="11" t="s">
        <v>153</v>
      </c>
      <c r="C155" s="17">
        <v>118339.867</v>
      </c>
      <c r="D155" s="17">
        <v>61840.81394</v>
      </c>
      <c r="E155" s="26">
        <f t="shared" si="1"/>
        <v>52.25695744613267</v>
      </c>
    </row>
    <row r="156" spans="1:5" s="10" customFormat="1" ht="45">
      <c r="A156" s="15" t="s">
        <v>722</v>
      </c>
      <c r="B156" s="11" t="s">
        <v>154</v>
      </c>
      <c r="C156" s="17">
        <v>6106.8</v>
      </c>
      <c r="D156" s="17">
        <v>2055.77309</v>
      </c>
      <c r="E156" s="26">
        <f t="shared" si="1"/>
        <v>33.663671480972035</v>
      </c>
    </row>
    <row r="157" spans="1:5" s="10" customFormat="1" ht="45">
      <c r="A157" s="15" t="s">
        <v>723</v>
      </c>
      <c r="B157" s="11" t="s">
        <v>155</v>
      </c>
      <c r="C157" s="17">
        <v>6796.3935599999995</v>
      </c>
      <c r="D157" s="17">
        <v>2586.7785299999996</v>
      </c>
      <c r="E157" s="26">
        <f t="shared" si="1"/>
        <v>38.061046747269295</v>
      </c>
    </row>
    <row r="158" spans="1:5" s="10" customFormat="1" ht="45">
      <c r="A158" s="15" t="s">
        <v>724</v>
      </c>
      <c r="B158" s="11" t="s">
        <v>156</v>
      </c>
      <c r="C158" s="17">
        <v>11281.9</v>
      </c>
      <c r="D158" s="17">
        <v>2915.9720899999998</v>
      </c>
      <c r="E158" s="26">
        <f t="shared" si="1"/>
        <v>25.846462829842487</v>
      </c>
    </row>
    <row r="159" spans="1:5" s="10" customFormat="1" ht="56.25">
      <c r="A159" s="15" t="s">
        <v>725</v>
      </c>
      <c r="B159" s="11" t="s">
        <v>157</v>
      </c>
      <c r="C159" s="17">
        <v>18444.389199999998</v>
      </c>
      <c r="D159" s="17">
        <v>9181.035179999999</v>
      </c>
      <c r="E159" s="26">
        <f t="shared" si="1"/>
        <v>49.77684584968528</v>
      </c>
    </row>
    <row r="160" spans="1:5" s="10" customFormat="1" ht="56.25">
      <c r="A160" s="15" t="s">
        <v>726</v>
      </c>
      <c r="B160" s="11" t="s">
        <v>158</v>
      </c>
      <c r="C160" s="17">
        <v>3363.1</v>
      </c>
      <c r="D160" s="17">
        <v>2144.33892</v>
      </c>
      <c r="E160" s="26">
        <f t="shared" si="1"/>
        <v>63.760783800660114</v>
      </c>
    </row>
    <row r="161" spans="1:5" s="10" customFormat="1" ht="45">
      <c r="A161" s="15" t="s">
        <v>727</v>
      </c>
      <c r="B161" s="11" t="s">
        <v>159</v>
      </c>
      <c r="C161" s="17">
        <v>5557.391</v>
      </c>
      <c r="D161" s="17">
        <v>2717.77609</v>
      </c>
      <c r="E161" s="26">
        <f t="shared" si="1"/>
        <v>48.90381277833429</v>
      </c>
    </row>
    <row r="162" spans="1:5" s="10" customFormat="1" ht="45">
      <c r="A162" s="15" t="s">
        <v>728</v>
      </c>
      <c r="B162" s="11" t="s">
        <v>160</v>
      </c>
      <c r="C162" s="17">
        <v>4198.8</v>
      </c>
      <c r="D162" s="17">
        <v>2153.16551</v>
      </c>
      <c r="E162" s="26">
        <f t="shared" si="1"/>
        <v>51.28049704677527</v>
      </c>
    </row>
    <row r="163" spans="1:5" s="10" customFormat="1" ht="45">
      <c r="A163" s="15" t="s">
        <v>729</v>
      </c>
      <c r="B163" s="11" t="s">
        <v>161</v>
      </c>
      <c r="C163" s="17">
        <v>4928.9</v>
      </c>
      <c r="D163" s="17">
        <v>1786.1911100000002</v>
      </c>
      <c r="E163" s="26">
        <f t="shared" si="1"/>
        <v>36.239142810769145</v>
      </c>
    </row>
    <row r="164" spans="1:5" s="10" customFormat="1" ht="45">
      <c r="A164" s="15" t="s">
        <v>730</v>
      </c>
      <c r="B164" s="11" t="s">
        <v>162</v>
      </c>
      <c r="C164" s="17">
        <v>396.1982</v>
      </c>
      <c r="D164" s="17">
        <v>379.56354999999996</v>
      </c>
      <c r="E164" s="26">
        <f t="shared" si="1"/>
        <v>95.80143221246335</v>
      </c>
    </row>
    <row r="165" spans="1:5" s="10" customFormat="1" ht="33.75">
      <c r="A165" s="15" t="s">
        <v>731</v>
      </c>
      <c r="B165" s="11" t="s">
        <v>163</v>
      </c>
      <c r="C165" s="17">
        <v>533110.69141</v>
      </c>
      <c r="D165" s="17">
        <v>290430.23718</v>
      </c>
      <c r="E165" s="26">
        <f t="shared" si="1"/>
        <v>54.47841168066887</v>
      </c>
    </row>
    <row r="166" spans="1:5" s="14" customFormat="1" ht="22.5">
      <c r="A166" s="15" t="s">
        <v>732</v>
      </c>
      <c r="B166" s="11" t="s">
        <v>164</v>
      </c>
      <c r="C166" s="17">
        <v>21583.5</v>
      </c>
      <c r="D166" s="17">
        <v>11390.01924</v>
      </c>
      <c r="E166" s="26">
        <f t="shared" si="1"/>
        <v>52.77188241017444</v>
      </c>
    </row>
    <row r="167" spans="1:5" s="10" customFormat="1" ht="22.5">
      <c r="A167" s="15" t="s">
        <v>733</v>
      </c>
      <c r="B167" s="11" t="s">
        <v>165</v>
      </c>
      <c r="C167" s="17">
        <v>415480.491</v>
      </c>
      <c r="D167" s="17">
        <v>234072.21038</v>
      </c>
      <c r="E167" s="26">
        <f aca="true" t="shared" si="2" ref="E167:E230">D167/C167*100</f>
        <v>56.33771391205947</v>
      </c>
    </row>
    <row r="168" spans="1:5" s="10" customFormat="1" ht="22.5">
      <c r="A168" s="15" t="s">
        <v>734</v>
      </c>
      <c r="B168" s="11" t="s">
        <v>166</v>
      </c>
      <c r="C168" s="17">
        <v>39805.85</v>
      </c>
      <c r="D168" s="17">
        <v>24803.38563</v>
      </c>
      <c r="E168" s="26">
        <f t="shared" si="2"/>
        <v>62.31090563321723</v>
      </c>
    </row>
    <row r="169" spans="1:5" s="10" customFormat="1" ht="22.5">
      <c r="A169" s="15" t="s">
        <v>735</v>
      </c>
      <c r="B169" s="11" t="s">
        <v>167</v>
      </c>
      <c r="C169" s="17">
        <v>6441.8449</v>
      </c>
      <c r="D169" s="17">
        <v>3528.92775</v>
      </c>
      <c r="E169" s="26">
        <f t="shared" si="2"/>
        <v>54.78132126403727</v>
      </c>
    </row>
    <row r="170" spans="1:5" s="10" customFormat="1" ht="22.5">
      <c r="A170" s="15" t="s">
        <v>736</v>
      </c>
      <c r="B170" s="11" t="s">
        <v>168</v>
      </c>
      <c r="C170" s="17">
        <v>49799.005509999995</v>
      </c>
      <c r="D170" s="17">
        <v>16635.69418</v>
      </c>
      <c r="E170" s="26">
        <f t="shared" si="2"/>
        <v>33.40567549418117</v>
      </c>
    </row>
    <row r="171" spans="1:5" s="10" customFormat="1" ht="33.75">
      <c r="A171" s="15" t="s">
        <v>737</v>
      </c>
      <c r="B171" s="11" t="s">
        <v>169</v>
      </c>
      <c r="C171" s="17">
        <v>7359</v>
      </c>
      <c r="D171" s="17">
        <v>4828.463610000001</v>
      </c>
      <c r="E171" s="26">
        <f t="shared" si="2"/>
        <v>65.61303995108032</v>
      </c>
    </row>
    <row r="172" spans="1:5" s="10" customFormat="1" ht="45">
      <c r="A172" s="15" t="s">
        <v>738</v>
      </c>
      <c r="B172" s="11" t="s">
        <v>170</v>
      </c>
      <c r="C172" s="17">
        <v>7359</v>
      </c>
      <c r="D172" s="17">
        <v>4828.463610000001</v>
      </c>
      <c r="E172" s="26">
        <f t="shared" si="2"/>
        <v>65.61303995108032</v>
      </c>
    </row>
    <row r="173" spans="1:5" s="10" customFormat="1" ht="78.75">
      <c r="A173" s="15" t="s">
        <v>1461</v>
      </c>
      <c r="B173" s="11" t="s">
        <v>1491</v>
      </c>
      <c r="C173" s="17">
        <v>0</v>
      </c>
      <c r="D173" s="17">
        <v>0.7659199999999999</v>
      </c>
      <c r="E173" s="26">
        <v>0</v>
      </c>
    </row>
    <row r="174" spans="1:5" s="10" customFormat="1" ht="33.75">
      <c r="A174" s="15" t="s">
        <v>739</v>
      </c>
      <c r="B174" s="11" t="s">
        <v>171</v>
      </c>
      <c r="C174" s="17">
        <v>285.25</v>
      </c>
      <c r="D174" s="17">
        <v>646.1073100000001</v>
      </c>
      <c r="E174" s="26" t="s">
        <v>1425</v>
      </c>
    </row>
    <row r="175" spans="1:5" s="10" customFormat="1" ht="33.75">
      <c r="A175" s="15" t="s">
        <v>740</v>
      </c>
      <c r="B175" s="11" t="s">
        <v>172</v>
      </c>
      <c r="C175" s="17">
        <v>232.95</v>
      </c>
      <c r="D175" s="17">
        <v>510.31407</v>
      </c>
      <c r="E175" s="26" t="s">
        <v>1425</v>
      </c>
    </row>
    <row r="176" spans="1:5" s="10" customFormat="1" ht="67.5">
      <c r="A176" s="15" t="s">
        <v>741</v>
      </c>
      <c r="B176" s="11" t="s">
        <v>173</v>
      </c>
      <c r="C176" s="17">
        <v>49</v>
      </c>
      <c r="D176" s="17">
        <v>345.25735</v>
      </c>
      <c r="E176" s="26" t="s">
        <v>1425</v>
      </c>
    </row>
    <row r="177" spans="1:5" s="10" customFormat="1" ht="90">
      <c r="A177" s="15" t="s">
        <v>1462</v>
      </c>
      <c r="B177" s="11" t="s">
        <v>1492</v>
      </c>
      <c r="C177" s="17">
        <v>0</v>
      </c>
      <c r="D177" s="17">
        <v>110.97054</v>
      </c>
      <c r="E177" s="26">
        <v>0</v>
      </c>
    </row>
    <row r="178" spans="1:5" s="10" customFormat="1" ht="67.5">
      <c r="A178" s="15" t="s">
        <v>742</v>
      </c>
      <c r="B178" s="11" t="s">
        <v>174</v>
      </c>
      <c r="C178" s="17">
        <v>181.6</v>
      </c>
      <c r="D178" s="17">
        <v>45.19764</v>
      </c>
      <c r="E178" s="26">
        <f t="shared" si="2"/>
        <v>24.888568281938326</v>
      </c>
    </row>
    <row r="179" spans="1:5" s="10" customFormat="1" ht="67.5">
      <c r="A179" s="15" t="s">
        <v>743</v>
      </c>
      <c r="B179" s="11" t="s">
        <v>175</v>
      </c>
      <c r="C179" s="17">
        <v>0</v>
      </c>
      <c r="D179" s="17">
        <v>7.027</v>
      </c>
      <c r="E179" s="26">
        <v>0</v>
      </c>
    </row>
    <row r="180" spans="1:5" s="10" customFormat="1" ht="67.5">
      <c r="A180" s="15" t="s">
        <v>1426</v>
      </c>
      <c r="B180" s="11" t="s">
        <v>1441</v>
      </c>
      <c r="C180" s="17">
        <v>0</v>
      </c>
      <c r="D180" s="17">
        <v>0.19653</v>
      </c>
      <c r="E180" s="26">
        <v>0</v>
      </c>
    </row>
    <row r="181" spans="1:5" s="10" customFormat="1" ht="67.5">
      <c r="A181" s="15" t="s">
        <v>744</v>
      </c>
      <c r="B181" s="11" t="s">
        <v>176</v>
      </c>
      <c r="C181" s="17">
        <v>2.35</v>
      </c>
      <c r="D181" s="17">
        <v>1.66501</v>
      </c>
      <c r="E181" s="26">
        <f t="shared" si="2"/>
        <v>70.85148936170212</v>
      </c>
    </row>
    <row r="182" spans="1:5" s="10" customFormat="1" ht="33.75">
      <c r="A182" s="15" t="s">
        <v>745</v>
      </c>
      <c r="B182" s="11" t="s">
        <v>177</v>
      </c>
      <c r="C182" s="17">
        <v>52.3</v>
      </c>
      <c r="D182" s="17">
        <v>135.79324</v>
      </c>
      <c r="E182" s="26" t="s">
        <v>1425</v>
      </c>
    </row>
    <row r="183" spans="1:5" s="10" customFormat="1" ht="67.5">
      <c r="A183" s="15" t="s">
        <v>746</v>
      </c>
      <c r="B183" s="11" t="s">
        <v>178</v>
      </c>
      <c r="C183" s="17">
        <v>34</v>
      </c>
      <c r="D183" s="17">
        <v>72.92533</v>
      </c>
      <c r="E183" s="26" t="s">
        <v>1425</v>
      </c>
    </row>
    <row r="184" spans="1:5" s="10" customFormat="1" ht="56.25">
      <c r="A184" s="15" t="s">
        <v>747</v>
      </c>
      <c r="B184" s="11" t="s">
        <v>179</v>
      </c>
      <c r="C184" s="17">
        <v>10</v>
      </c>
      <c r="D184" s="17">
        <v>57.29073</v>
      </c>
      <c r="E184" s="26" t="s">
        <v>1425</v>
      </c>
    </row>
    <row r="185" spans="1:5" s="10" customFormat="1" ht="67.5">
      <c r="A185" s="15" t="s">
        <v>748</v>
      </c>
      <c r="B185" s="11" t="s">
        <v>180</v>
      </c>
      <c r="C185" s="17">
        <v>8.3</v>
      </c>
      <c r="D185" s="17">
        <v>5.57718</v>
      </c>
      <c r="E185" s="26">
        <f t="shared" si="2"/>
        <v>67.19493975903615</v>
      </c>
    </row>
    <row r="186" spans="1:5" s="14" customFormat="1" ht="22.5">
      <c r="A186" s="15" t="s">
        <v>749</v>
      </c>
      <c r="B186" s="11" t="s">
        <v>181</v>
      </c>
      <c r="C186" s="17">
        <v>58415.00612</v>
      </c>
      <c r="D186" s="17">
        <v>39263.78047</v>
      </c>
      <c r="E186" s="26">
        <f t="shared" si="2"/>
        <v>67.21522957532817</v>
      </c>
    </row>
    <row r="187" spans="1:5" s="10" customFormat="1" ht="33.75">
      <c r="A187" s="15" t="s">
        <v>750</v>
      </c>
      <c r="B187" s="11" t="s">
        <v>182</v>
      </c>
      <c r="C187" s="17">
        <v>58415.00612</v>
      </c>
      <c r="D187" s="17">
        <v>39263.78047</v>
      </c>
      <c r="E187" s="26">
        <f t="shared" si="2"/>
        <v>67.21522957532817</v>
      </c>
    </row>
    <row r="188" spans="1:5" s="10" customFormat="1" ht="33.75">
      <c r="A188" s="15" t="s">
        <v>751</v>
      </c>
      <c r="B188" s="11" t="s">
        <v>183</v>
      </c>
      <c r="C188" s="17">
        <v>28770.8</v>
      </c>
      <c r="D188" s="17">
        <v>23096.879920000003</v>
      </c>
      <c r="E188" s="26">
        <f t="shared" si="2"/>
        <v>80.27889360045603</v>
      </c>
    </row>
    <row r="189" spans="1:5" s="10" customFormat="1" ht="33.75">
      <c r="A189" s="15" t="s">
        <v>752</v>
      </c>
      <c r="B189" s="11" t="s">
        <v>184</v>
      </c>
      <c r="C189" s="17">
        <v>7957.1</v>
      </c>
      <c r="D189" s="17">
        <v>9124.14449</v>
      </c>
      <c r="E189" s="26">
        <f t="shared" si="2"/>
        <v>114.6667063377361</v>
      </c>
    </row>
    <row r="190" spans="1:5" s="10" customFormat="1" ht="33.75">
      <c r="A190" s="15" t="s">
        <v>753</v>
      </c>
      <c r="B190" s="11" t="s">
        <v>185</v>
      </c>
      <c r="C190" s="17">
        <v>20517</v>
      </c>
      <c r="D190" s="17">
        <v>6079.378309999999</v>
      </c>
      <c r="E190" s="26">
        <f t="shared" si="2"/>
        <v>29.63093195886338</v>
      </c>
    </row>
    <row r="191" spans="1:5" s="10" customFormat="1" ht="33.75">
      <c r="A191" s="15" t="s">
        <v>754</v>
      </c>
      <c r="B191" s="11" t="s">
        <v>186</v>
      </c>
      <c r="C191" s="17">
        <v>30</v>
      </c>
      <c r="D191" s="17">
        <v>13.945</v>
      </c>
      <c r="E191" s="26">
        <f t="shared" si="2"/>
        <v>46.483333333333334</v>
      </c>
    </row>
    <row r="192" spans="1:5" s="10" customFormat="1" ht="33.75">
      <c r="A192" s="15" t="s">
        <v>755</v>
      </c>
      <c r="B192" s="11" t="s">
        <v>187</v>
      </c>
      <c r="C192" s="17">
        <v>1140.1061200000001</v>
      </c>
      <c r="D192" s="17">
        <v>949.43275</v>
      </c>
      <c r="E192" s="26">
        <f t="shared" si="2"/>
        <v>83.2758226050045</v>
      </c>
    </row>
    <row r="193" spans="1:5" s="10" customFormat="1" ht="56.25">
      <c r="A193" s="15" t="s">
        <v>756</v>
      </c>
      <c r="B193" s="11" t="s">
        <v>188</v>
      </c>
      <c r="C193" s="17">
        <v>22045.5</v>
      </c>
      <c r="D193" s="17">
        <v>13643.90266</v>
      </c>
      <c r="E193" s="26">
        <f t="shared" si="2"/>
        <v>61.889740128370875</v>
      </c>
    </row>
    <row r="194" spans="1:5" s="10" customFormat="1" ht="56.25">
      <c r="A194" s="15" t="s">
        <v>757</v>
      </c>
      <c r="B194" s="11" t="s">
        <v>189</v>
      </c>
      <c r="C194" s="17">
        <v>22045.5</v>
      </c>
      <c r="D194" s="17">
        <v>13643.90266</v>
      </c>
      <c r="E194" s="26">
        <f t="shared" si="2"/>
        <v>61.889740128370875</v>
      </c>
    </row>
    <row r="195" spans="1:5" s="10" customFormat="1" ht="56.25">
      <c r="A195" s="15" t="s">
        <v>758</v>
      </c>
      <c r="B195" s="11" t="s">
        <v>190</v>
      </c>
      <c r="C195" s="17">
        <v>19674.7</v>
      </c>
      <c r="D195" s="17">
        <v>12473.394269999999</v>
      </c>
      <c r="E195" s="26">
        <f t="shared" si="2"/>
        <v>63.398142131773284</v>
      </c>
    </row>
    <row r="196" spans="1:5" s="10" customFormat="1" ht="56.25">
      <c r="A196" s="15" t="s">
        <v>759</v>
      </c>
      <c r="B196" s="11" t="s">
        <v>191</v>
      </c>
      <c r="C196" s="17">
        <v>1753.1</v>
      </c>
      <c r="D196" s="17">
        <v>674.69058</v>
      </c>
      <c r="E196" s="26">
        <f t="shared" si="2"/>
        <v>38.485572984998</v>
      </c>
    </row>
    <row r="197" spans="1:5" s="10" customFormat="1" ht="56.25">
      <c r="A197" s="15" t="s">
        <v>760</v>
      </c>
      <c r="B197" s="11" t="s">
        <v>192</v>
      </c>
      <c r="C197" s="17">
        <v>10.2</v>
      </c>
      <c r="D197" s="17">
        <v>19.224880000000002</v>
      </c>
      <c r="E197" s="26">
        <f t="shared" si="2"/>
        <v>188.47921568627456</v>
      </c>
    </row>
    <row r="198" spans="1:5" s="10" customFormat="1" ht="56.25">
      <c r="A198" s="15" t="s">
        <v>761</v>
      </c>
      <c r="B198" s="11" t="s">
        <v>193</v>
      </c>
      <c r="C198" s="17">
        <v>607.5</v>
      </c>
      <c r="D198" s="17">
        <v>476.59292999999997</v>
      </c>
      <c r="E198" s="26">
        <f t="shared" si="2"/>
        <v>78.4515111111111</v>
      </c>
    </row>
    <row r="199" spans="1:5" s="10" customFormat="1" ht="21.75">
      <c r="A199" s="22" t="s">
        <v>762</v>
      </c>
      <c r="B199" s="13" t="s">
        <v>194</v>
      </c>
      <c r="C199" s="19">
        <v>316843.012</v>
      </c>
      <c r="D199" s="19">
        <v>252289.64151</v>
      </c>
      <c r="E199" s="18">
        <f t="shared" si="2"/>
        <v>79.62607094203486</v>
      </c>
    </row>
    <row r="200" spans="1:5" s="10" customFormat="1" ht="11.25">
      <c r="A200" s="15" t="s">
        <v>763</v>
      </c>
      <c r="B200" s="11" t="s">
        <v>195</v>
      </c>
      <c r="C200" s="17">
        <v>71326.112</v>
      </c>
      <c r="D200" s="17">
        <v>36920.32762</v>
      </c>
      <c r="E200" s="26">
        <f t="shared" si="2"/>
        <v>51.76270875384319</v>
      </c>
    </row>
    <row r="201" spans="1:5" s="10" customFormat="1" ht="22.5">
      <c r="A201" s="15" t="s">
        <v>1463</v>
      </c>
      <c r="B201" s="11" t="s">
        <v>196</v>
      </c>
      <c r="C201" s="17">
        <v>12780.98324</v>
      </c>
      <c r="D201" s="17">
        <v>8529.805869999998</v>
      </c>
      <c r="E201" s="26">
        <f t="shared" si="2"/>
        <v>66.73826034999165</v>
      </c>
    </row>
    <row r="202" spans="1:5" s="10" customFormat="1" ht="22.5">
      <c r="A202" s="15" t="s">
        <v>764</v>
      </c>
      <c r="B202" s="11" t="s">
        <v>197</v>
      </c>
      <c r="C202" s="17">
        <v>0</v>
      </c>
      <c r="D202" s="17">
        <v>-4E-05</v>
      </c>
      <c r="E202" s="26">
        <v>0</v>
      </c>
    </row>
    <row r="203" spans="1:5" s="10" customFormat="1" ht="11.25">
      <c r="A203" s="15" t="s">
        <v>765</v>
      </c>
      <c r="B203" s="11" t="s">
        <v>198</v>
      </c>
      <c r="C203" s="17">
        <v>18763.87748</v>
      </c>
      <c r="D203" s="17">
        <v>5498.9570300000005</v>
      </c>
      <c r="E203" s="26">
        <f t="shared" si="2"/>
        <v>29.306080450915417</v>
      </c>
    </row>
    <row r="204" spans="1:5" s="10" customFormat="1" ht="11.25">
      <c r="A204" s="15" t="s">
        <v>766</v>
      </c>
      <c r="B204" s="11" t="s">
        <v>199</v>
      </c>
      <c r="C204" s="17">
        <v>37627.25</v>
      </c>
      <c r="D204" s="17">
        <v>8E-05</v>
      </c>
      <c r="E204" s="26">
        <v>0</v>
      </c>
    </row>
    <row r="205" spans="1:5" s="10" customFormat="1" ht="11.25">
      <c r="A205" s="15" t="s">
        <v>767</v>
      </c>
      <c r="B205" s="11" t="s">
        <v>200</v>
      </c>
      <c r="C205" s="17">
        <v>2154.00128</v>
      </c>
      <c r="D205" s="17">
        <v>22732.57895</v>
      </c>
      <c r="E205" s="26" t="s">
        <v>1425</v>
      </c>
    </row>
    <row r="206" spans="1:5" s="10" customFormat="1" ht="11.25">
      <c r="A206" s="15" t="s">
        <v>768</v>
      </c>
      <c r="B206" s="11" t="s">
        <v>201</v>
      </c>
      <c r="C206" s="17">
        <v>0</v>
      </c>
      <c r="D206" s="17">
        <v>158.98573000000002</v>
      </c>
      <c r="E206" s="26">
        <v>0</v>
      </c>
    </row>
    <row r="207" spans="1:5" s="10" customFormat="1" ht="11.25">
      <c r="A207" s="15" t="s">
        <v>769</v>
      </c>
      <c r="B207" s="11" t="s">
        <v>202</v>
      </c>
      <c r="C207" s="17">
        <v>30733.4</v>
      </c>
      <c r="D207" s="17">
        <v>20403.84618</v>
      </c>
      <c r="E207" s="26">
        <f t="shared" si="2"/>
        <v>66.38981101993271</v>
      </c>
    </row>
    <row r="208" spans="1:5" s="10" customFormat="1" ht="33.75">
      <c r="A208" s="15" t="s">
        <v>770</v>
      </c>
      <c r="B208" s="11" t="s">
        <v>203</v>
      </c>
      <c r="C208" s="17">
        <v>29496.4</v>
      </c>
      <c r="D208" s="17">
        <v>20062.74196</v>
      </c>
      <c r="E208" s="26">
        <f t="shared" si="2"/>
        <v>68.0175952319605</v>
      </c>
    </row>
    <row r="209" spans="1:5" s="10" customFormat="1" ht="45">
      <c r="A209" s="15" t="s">
        <v>771</v>
      </c>
      <c r="B209" s="11" t="s">
        <v>204</v>
      </c>
      <c r="C209" s="17">
        <v>29496.4</v>
      </c>
      <c r="D209" s="17">
        <v>20062.74196</v>
      </c>
      <c r="E209" s="26">
        <f t="shared" si="2"/>
        <v>68.0175952319605</v>
      </c>
    </row>
    <row r="210" spans="1:5" s="10" customFormat="1" ht="22.5">
      <c r="A210" s="15" t="s">
        <v>772</v>
      </c>
      <c r="B210" s="11" t="s">
        <v>205</v>
      </c>
      <c r="C210" s="17">
        <v>167</v>
      </c>
      <c r="D210" s="17">
        <v>56.10422</v>
      </c>
      <c r="E210" s="26">
        <f t="shared" si="2"/>
        <v>33.59534131736527</v>
      </c>
    </row>
    <row r="211" spans="1:5" s="14" customFormat="1" ht="33.75">
      <c r="A211" s="15" t="s">
        <v>773</v>
      </c>
      <c r="B211" s="11" t="s">
        <v>206</v>
      </c>
      <c r="C211" s="17">
        <v>690</v>
      </c>
      <c r="D211" s="17">
        <v>245</v>
      </c>
      <c r="E211" s="26">
        <f t="shared" si="2"/>
        <v>35.507246376811594</v>
      </c>
    </row>
    <row r="212" spans="1:5" s="10" customFormat="1" ht="45">
      <c r="A212" s="15" t="s">
        <v>774</v>
      </c>
      <c r="B212" s="11" t="s">
        <v>207</v>
      </c>
      <c r="C212" s="17">
        <v>690</v>
      </c>
      <c r="D212" s="17">
        <v>245</v>
      </c>
      <c r="E212" s="26">
        <f t="shared" si="2"/>
        <v>35.507246376811594</v>
      </c>
    </row>
    <row r="213" spans="1:5" s="10" customFormat="1" ht="22.5">
      <c r="A213" s="15" t="s">
        <v>775</v>
      </c>
      <c r="B213" s="11" t="s">
        <v>208</v>
      </c>
      <c r="C213" s="17">
        <v>380</v>
      </c>
      <c r="D213" s="17">
        <v>40</v>
      </c>
      <c r="E213" s="26">
        <f t="shared" si="2"/>
        <v>10.526315789473683</v>
      </c>
    </row>
    <row r="214" spans="1:5" s="14" customFormat="1" ht="22.5">
      <c r="A214" s="15" t="s">
        <v>776</v>
      </c>
      <c r="B214" s="11" t="s">
        <v>209</v>
      </c>
      <c r="C214" s="17">
        <v>380</v>
      </c>
      <c r="D214" s="17">
        <v>40</v>
      </c>
      <c r="E214" s="26">
        <f t="shared" si="2"/>
        <v>10.526315789473683</v>
      </c>
    </row>
    <row r="215" spans="1:5" s="10" customFormat="1" ht="11.25">
      <c r="A215" s="15" t="s">
        <v>777</v>
      </c>
      <c r="B215" s="11" t="s">
        <v>210</v>
      </c>
      <c r="C215" s="17">
        <v>214783.5</v>
      </c>
      <c r="D215" s="17">
        <v>194965.46771</v>
      </c>
      <c r="E215" s="26">
        <f t="shared" si="2"/>
        <v>90.77301920771382</v>
      </c>
    </row>
    <row r="216" spans="1:5" s="10" customFormat="1" ht="11.25">
      <c r="A216" s="15" t="s">
        <v>778</v>
      </c>
      <c r="B216" s="11" t="s">
        <v>211</v>
      </c>
      <c r="C216" s="17">
        <v>214783.5</v>
      </c>
      <c r="D216" s="17">
        <v>194965.46771</v>
      </c>
      <c r="E216" s="26">
        <f t="shared" si="2"/>
        <v>90.77301920771382</v>
      </c>
    </row>
    <row r="217" spans="1:5" s="10" customFormat="1" ht="33.75">
      <c r="A217" s="15" t="s">
        <v>779</v>
      </c>
      <c r="B217" s="11" t="s">
        <v>212</v>
      </c>
      <c r="C217" s="17">
        <v>15334.6</v>
      </c>
      <c r="D217" s="17">
        <v>15539.280550000001</v>
      </c>
      <c r="E217" s="26">
        <f t="shared" si="2"/>
        <v>101.33476288915264</v>
      </c>
    </row>
    <row r="218" spans="1:5" s="10" customFormat="1" ht="22.5">
      <c r="A218" s="15" t="s">
        <v>780</v>
      </c>
      <c r="B218" s="11" t="s">
        <v>213</v>
      </c>
      <c r="C218" s="17">
        <v>177238.3</v>
      </c>
      <c r="D218" s="17">
        <v>166124.12434</v>
      </c>
      <c r="E218" s="26">
        <f t="shared" si="2"/>
        <v>93.72924719995623</v>
      </c>
    </row>
    <row r="219" spans="1:5" s="10" customFormat="1" ht="33.75">
      <c r="A219" s="15" t="s">
        <v>781</v>
      </c>
      <c r="B219" s="11" t="s">
        <v>214</v>
      </c>
      <c r="C219" s="17">
        <v>22210.6</v>
      </c>
      <c r="D219" s="17">
        <v>13302.062820000001</v>
      </c>
      <c r="E219" s="26">
        <f t="shared" si="2"/>
        <v>59.890605476664305</v>
      </c>
    </row>
    <row r="220" spans="1:5" s="10" customFormat="1" ht="21.75">
      <c r="A220" s="22" t="s">
        <v>782</v>
      </c>
      <c r="B220" s="13" t="s">
        <v>215</v>
      </c>
      <c r="C220" s="19">
        <v>341248.89999</v>
      </c>
      <c r="D220" s="19">
        <v>236245.27865</v>
      </c>
      <c r="E220" s="18">
        <f t="shared" si="2"/>
        <v>69.22960884472388</v>
      </c>
    </row>
    <row r="221" spans="1:5" s="10" customFormat="1" ht="11.25">
      <c r="A221" s="15" t="s">
        <v>783</v>
      </c>
      <c r="B221" s="11" t="s">
        <v>216</v>
      </c>
      <c r="C221" s="17">
        <v>91597.12788</v>
      </c>
      <c r="D221" s="17">
        <v>45231.97536</v>
      </c>
      <c r="E221" s="26">
        <f t="shared" si="2"/>
        <v>49.38143412013717</v>
      </c>
    </row>
    <row r="222" spans="1:5" s="10" customFormat="1" ht="33.75">
      <c r="A222" s="15" t="s">
        <v>784</v>
      </c>
      <c r="B222" s="11" t="s">
        <v>217</v>
      </c>
      <c r="C222" s="17">
        <v>0</v>
      </c>
      <c r="D222" s="17">
        <v>3.8</v>
      </c>
      <c r="E222" s="26">
        <v>0</v>
      </c>
    </row>
    <row r="223" spans="1:5" s="10" customFormat="1" ht="22.5">
      <c r="A223" s="15" t="s">
        <v>785</v>
      </c>
      <c r="B223" s="11" t="s">
        <v>218</v>
      </c>
      <c r="C223" s="17">
        <v>84.9</v>
      </c>
      <c r="D223" s="17">
        <v>253.13002</v>
      </c>
      <c r="E223" s="26" t="s">
        <v>1425</v>
      </c>
    </row>
    <row r="224" spans="1:5" s="10" customFormat="1" ht="22.5">
      <c r="A224" s="15" t="s">
        <v>786</v>
      </c>
      <c r="B224" s="11" t="s">
        <v>219</v>
      </c>
      <c r="C224" s="17">
        <v>0</v>
      </c>
      <c r="D224" s="17">
        <v>0.25</v>
      </c>
      <c r="E224" s="26">
        <v>0</v>
      </c>
    </row>
    <row r="225" spans="1:5" s="10" customFormat="1" ht="22.5">
      <c r="A225" s="15" t="s">
        <v>787</v>
      </c>
      <c r="B225" s="11" t="s">
        <v>220</v>
      </c>
      <c r="C225" s="17">
        <v>0</v>
      </c>
      <c r="D225" s="17">
        <v>14.65</v>
      </c>
      <c r="E225" s="26">
        <v>0</v>
      </c>
    </row>
    <row r="226" spans="1:5" s="10" customFormat="1" ht="56.25">
      <c r="A226" s="15" t="s">
        <v>788</v>
      </c>
      <c r="B226" s="11" t="s">
        <v>221</v>
      </c>
      <c r="C226" s="17">
        <v>0</v>
      </c>
      <c r="D226" s="17">
        <v>14.65</v>
      </c>
      <c r="E226" s="26">
        <v>0</v>
      </c>
    </row>
    <row r="227" spans="1:5" s="10" customFormat="1" ht="22.5">
      <c r="A227" s="15" t="s">
        <v>789</v>
      </c>
      <c r="B227" s="11" t="s">
        <v>222</v>
      </c>
      <c r="C227" s="17">
        <v>75</v>
      </c>
      <c r="D227" s="17">
        <v>30.9518</v>
      </c>
      <c r="E227" s="26">
        <f t="shared" si="2"/>
        <v>41.26906666666667</v>
      </c>
    </row>
    <row r="228" spans="1:5" s="10" customFormat="1" ht="45">
      <c r="A228" s="15" t="s">
        <v>790</v>
      </c>
      <c r="B228" s="11" t="s">
        <v>223</v>
      </c>
      <c r="C228" s="17">
        <v>75</v>
      </c>
      <c r="D228" s="17">
        <v>30.9518</v>
      </c>
      <c r="E228" s="26">
        <f t="shared" si="2"/>
        <v>41.26906666666667</v>
      </c>
    </row>
    <row r="229" spans="1:5" s="10" customFormat="1" ht="11.25">
      <c r="A229" s="15" t="s">
        <v>791</v>
      </c>
      <c r="B229" s="11" t="s">
        <v>224</v>
      </c>
      <c r="C229" s="17">
        <v>91437.22787999999</v>
      </c>
      <c r="D229" s="17">
        <v>44929.19354</v>
      </c>
      <c r="E229" s="26">
        <f t="shared" si="2"/>
        <v>49.136653179123044</v>
      </c>
    </row>
    <row r="230" spans="1:5" s="10" customFormat="1" ht="22.5">
      <c r="A230" s="15" t="s">
        <v>792</v>
      </c>
      <c r="B230" s="11" t="s">
        <v>225</v>
      </c>
      <c r="C230" s="17">
        <v>18309.2</v>
      </c>
      <c r="D230" s="17">
        <v>9559.48303</v>
      </c>
      <c r="E230" s="26">
        <f t="shared" si="2"/>
        <v>52.21136384986782</v>
      </c>
    </row>
    <row r="231" spans="1:5" s="10" customFormat="1" ht="22.5">
      <c r="A231" s="15" t="s">
        <v>793</v>
      </c>
      <c r="B231" s="11" t="s">
        <v>226</v>
      </c>
      <c r="C231" s="17">
        <v>34180.79036</v>
      </c>
      <c r="D231" s="17">
        <v>14764.200130000001</v>
      </c>
      <c r="E231" s="26">
        <f aca="true" t="shared" si="3" ref="E231:E293">D231/C231*100</f>
        <v>43.19443750276113</v>
      </c>
    </row>
    <row r="232" spans="1:5" s="10" customFormat="1" ht="22.5">
      <c r="A232" s="15" t="s">
        <v>794</v>
      </c>
      <c r="B232" s="11" t="s">
        <v>227</v>
      </c>
      <c r="C232" s="17">
        <v>14916.796</v>
      </c>
      <c r="D232" s="17">
        <v>8601.698980000001</v>
      </c>
      <c r="E232" s="26">
        <f t="shared" si="3"/>
        <v>57.66452112102358</v>
      </c>
    </row>
    <row r="233" spans="1:5" s="10" customFormat="1" ht="22.5">
      <c r="A233" s="15" t="s">
        <v>795</v>
      </c>
      <c r="B233" s="11" t="s">
        <v>228</v>
      </c>
      <c r="C233" s="17">
        <v>6784.664</v>
      </c>
      <c r="D233" s="17">
        <v>3152.62306</v>
      </c>
      <c r="E233" s="26">
        <f t="shared" si="3"/>
        <v>46.46690035055531</v>
      </c>
    </row>
    <row r="234" spans="1:5" s="10" customFormat="1" ht="22.5">
      <c r="A234" s="15" t="s">
        <v>796</v>
      </c>
      <c r="B234" s="11" t="s">
        <v>229</v>
      </c>
      <c r="C234" s="17">
        <v>17245.77752</v>
      </c>
      <c r="D234" s="17">
        <v>8851.18834</v>
      </c>
      <c r="E234" s="26">
        <f t="shared" si="3"/>
        <v>51.323799867737144</v>
      </c>
    </row>
    <row r="235" spans="1:5" s="10" customFormat="1" ht="11.25">
      <c r="A235" s="15" t="s">
        <v>797</v>
      </c>
      <c r="B235" s="11" t="s">
        <v>230</v>
      </c>
      <c r="C235" s="17">
        <v>249651.77211000002</v>
      </c>
      <c r="D235" s="17">
        <v>191013.30328999998</v>
      </c>
      <c r="E235" s="26">
        <f t="shared" si="3"/>
        <v>76.51189561988645</v>
      </c>
    </row>
    <row r="236" spans="1:5" s="10" customFormat="1" ht="22.5">
      <c r="A236" s="15" t="s">
        <v>798</v>
      </c>
      <c r="B236" s="11" t="s">
        <v>231</v>
      </c>
      <c r="C236" s="17">
        <v>18169.14182</v>
      </c>
      <c r="D236" s="17">
        <v>11574.954880000001</v>
      </c>
      <c r="E236" s="26">
        <f t="shared" si="3"/>
        <v>63.70666812264445</v>
      </c>
    </row>
    <row r="237" spans="1:5" s="10" customFormat="1" ht="22.5">
      <c r="A237" s="15" t="s">
        <v>799</v>
      </c>
      <c r="B237" s="11" t="s">
        <v>232</v>
      </c>
      <c r="C237" s="17">
        <v>8613.8</v>
      </c>
      <c r="D237" s="17">
        <v>4366.02711</v>
      </c>
      <c r="E237" s="26">
        <f t="shared" si="3"/>
        <v>50.686423065313804</v>
      </c>
    </row>
    <row r="238" spans="1:5" s="10" customFormat="1" ht="22.5">
      <c r="A238" s="15" t="s">
        <v>800</v>
      </c>
      <c r="B238" s="11" t="s">
        <v>233</v>
      </c>
      <c r="C238" s="17">
        <v>1366.2</v>
      </c>
      <c r="D238" s="17">
        <v>607.90598</v>
      </c>
      <c r="E238" s="26">
        <f t="shared" si="3"/>
        <v>44.4961191626409</v>
      </c>
    </row>
    <row r="239" spans="1:5" s="10" customFormat="1" ht="22.5">
      <c r="A239" s="15" t="s">
        <v>801</v>
      </c>
      <c r="B239" s="11" t="s">
        <v>234</v>
      </c>
      <c r="C239" s="17">
        <v>3200.647</v>
      </c>
      <c r="D239" s="17">
        <v>2094.82973</v>
      </c>
      <c r="E239" s="26">
        <f t="shared" si="3"/>
        <v>65.45019585102636</v>
      </c>
    </row>
    <row r="240" spans="1:5" s="10" customFormat="1" ht="22.5">
      <c r="A240" s="15" t="s">
        <v>802</v>
      </c>
      <c r="B240" s="11" t="s">
        <v>235</v>
      </c>
      <c r="C240" s="17">
        <v>3730.09482</v>
      </c>
      <c r="D240" s="17">
        <v>3744.0119</v>
      </c>
      <c r="E240" s="26">
        <f t="shared" si="3"/>
        <v>100.3731025797355</v>
      </c>
    </row>
    <row r="241" spans="1:5" s="10" customFormat="1" ht="22.5">
      <c r="A241" s="15" t="s">
        <v>803</v>
      </c>
      <c r="B241" s="11" t="s">
        <v>236</v>
      </c>
      <c r="C241" s="17">
        <v>1258.4</v>
      </c>
      <c r="D241" s="17">
        <v>762.18016</v>
      </c>
      <c r="E241" s="26">
        <f t="shared" si="3"/>
        <v>60.56739987285441</v>
      </c>
    </row>
    <row r="242" spans="1:5" s="10" customFormat="1" ht="11.25">
      <c r="A242" s="15" t="s">
        <v>804</v>
      </c>
      <c r="B242" s="11" t="s">
        <v>237</v>
      </c>
      <c r="C242" s="17">
        <v>231482.63029</v>
      </c>
      <c r="D242" s="17">
        <v>179438.34841</v>
      </c>
      <c r="E242" s="26">
        <f t="shared" si="3"/>
        <v>77.51698180774979</v>
      </c>
    </row>
    <row r="243" spans="1:5" s="10" customFormat="1" ht="22.5">
      <c r="A243" s="15" t="s">
        <v>805</v>
      </c>
      <c r="B243" s="11" t="s">
        <v>238</v>
      </c>
      <c r="C243" s="17">
        <v>199200.9</v>
      </c>
      <c r="D243" s="17">
        <v>142336.78407</v>
      </c>
      <c r="E243" s="26">
        <f t="shared" si="3"/>
        <v>71.45388603665947</v>
      </c>
    </row>
    <row r="244" spans="1:5" s="10" customFormat="1" ht="11.25">
      <c r="A244" s="15" t="s">
        <v>806</v>
      </c>
      <c r="B244" s="11" t="s">
        <v>239</v>
      </c>
      <c r="C244" s="17">
        <v>29003.3525</v>
      </c>
      <c r="D244" s="17">
        <v>30569.48384</v>
      </c>
      <c r="E244" s="26">
        <f t="shared" si="3"/>
        <v>105.39982865773878</v>
      </c>
    </row>
    <row r="245" spans="1:5" s="10" customFormat="1" ht="22.5">
      <c r="A245" s="15" t="s">
        <v>807</v>
      </c>
      <c r="B245" s="11" t="s">
        <v>240</v>
      </c>
      <c r="C245" s="17">
        <v>1025.05</v>
      </c>
      <c r="D245" s="17">
        <v>4504.68483</v>
      </c>
      <c r="E245" s="26" t="s">
        <v>1425</v>
      </c>
    </row>
    <row r="246" spans="1:5" s="10" customFormat="1" ht="11.25">
      <c r="A246" s="15" t="s">
        <v>808</v>
      </c>
      <c r="B246" s="11" t="s">
        <v>241</v>
      </c>
      <c r="C246" s="17">
        <v>974.01</v>
      </c>
      <c r="D246" s="17">
        <v>847.1963499999999</v>
      </c>
      <c r="E246" s="26">
        <f t="shared" si="3"/>
        <v>86.98025174279525</v>
      </c>
    </row>
    <row r="247" spans="1:5" s="10" customFormat="1" ht="11.25">
      <c r="A247" s="15" t="s">
        <v>809</v>
      </c>
      <c r="B247" s="11" t="s">
        <v>242</v>
      </c>
      <c r="C247" s="17">
        <v>1279.31779</v>
      </c>
      <c r="D247" s="17">
        <v>1180.1993200000002</v>
      </c>
      <c r="E247" s="26">
        <f t="shared" si="3"/>
        <v>92.25224015684172</v>
      </c>
    </row>
    <row r="248" spans="1:5" s="10" customFormat="1" ht="22.5">
      <c r="A248" s="15" t="s">
        <v>1464</v>
      </c>
      <c r="B248" s="11" t="s">
        <v>1493</v>
      </c>
      <c r="C248" s="17">
        <v>0</v>
      </c>
      <c r="D248" s="17">
        <v>0</v>
      </c>
      <c r="E248" s="26">
        <v>0</v>
      </c>
    </row>
    <row r="249" spans="1:5" s="10" customFormat="1" ht="21.75">
      <c r="A249" s="22" t="s">
        <v>810</v>
      </c>
      <c r="B249" s="13" t="s">
        <v>243</v>
      </c>
      <c r="C249" s="19">
        <v>1183627.8554</v>
      </c>
      <c r="D249" s="19">
        <v>455983.35542000004</v>
      </c>
      <c r="E249" s="18">
        <f t="shared" si="3"/>
        <v>38.5242163184731</v>
      </c>
    </row>
    <row r="250" spans="1:5" s="10" customFormat="1" ht="11.25">
      <c r="A250" s="15" t="s">
        <v>811</v>
      </c>
      <c r="B250" s="11" t="s">
        <v>244</v>
      </c>
      <c r="C250" s="17">
        <v>2907.9</v>
      </c>
      <c r="D250" s="17">
        <v>2142.116</v>
      </c>
      <c r="E250" s="26">
        <f t="shared" si="3"/>
        <v>73.6653942707796</v>
      </c>
    </row>
    <row r="251" spans="1:5" s="10" customFormat="1" ht="22.5">
      <c r="A251" s="15" t="s">
        <v>812</v>
      </c>
      <c r="B251" s="11" t="s">
        <v>245</v>
      </c>
      <c r="C251" s="17">
        <v>77.6</v>
      </c>
      <c r="D251" s="17">
        <v>0</v>
      </c>
      <c r="E251" s="26">
        <f t="shared" si="3"/>
        <v>0</v>
      </c>
    </row>
    <row r="252" spans="1:5" s="10" customFormat="1" ht="22.5">
      <c r="A252" s="15" t="s">
        <v>813</v>
      </c>
      <c r="B252" s="11" t="s">
        <v>246</v>
      </c>
      <c r="C252" s="17">
        <v>2600</v>
      </c>
      <c r="D252" s="17">
        <v>1686.816</v>
      </c>
      <c r="E252" s="26">
        <f t="shared" si="3"/>
        <v>64.87753846153846</v>
      </c>
    </row>
    <row r="253" spans="1:5" s="10" customFormat="1" ht="22.5">
      <c r="A253" s="15" t="s">
        <v>814</v>
      </c>
      <c r="B253" s="11" t="s">
        <v>247</v>
      </c>
      <c r="C253" s="17">
        <v>169.4</v>
      </c>
      <c r="D253" s="17">
        <v>94.4</v>
      </c>
      <c r="E253" s="26">
        <f t="shared" si="3"/>
        <v>55.72609208972845</v>
      </c>
    </row>
    <row r="254" spans="1:5" s="10" customFormat="1" ht="22.5">
      <c r="A254" s="15" t="s">
        <v>1465</v>
      </c>
      <c r="B254" s="11" t="s">
        <v>1494</v>
      </c>
      <c r="C254" s="17">
        <v>60.9</v>
      </c>
      <c r="D254" s="17">
        <v>360.9</v>
      </c>
      <c r="E254" s="26" t="s">
        <v>1425</v>
      </c>
    </row>
    <row r="255" spans="1:5" s="10" customFormat="1" ht="56.25">
      <c r="A255" s="15" t="s">
        <v>815</v>
      </c>
      <c r="B255" s="11" t="s">
        <v>248</v>
      </c>
      <c r="C255" s="17">
        <v>639944.0368</v>
      </c>
      <c r="D255" s="17">
        <v>239045.75973</v>
      </c>
      <c r="E255" s="26">
        <f t="shared" si="3"/>
        <v>37.35416629949914</v>
      </c>
    </row>
    <row r="256" spans="1:5" s="10" customFormat="1" ht="78.75">
      <c r="A256" s="15" t="s">
        <v>816</v>
      </c>
      <c r="B256" s="11" t="s">
        <v>249</v>
      </c>
      <c r="C256" s="17">
        <v>246</v>
      </c>
      <c r="D256" s="17">
        <v>44.551089999999995</v>
      </c>
      <c r="E256" s="26">
        <f t="shared" si="3"/>
        <v>18.110199186991867</v>
      </c>
    </row>
    <row r="257" spans="1:5" s="10" customFormat="1" ht="67.5">
      <c r="A257" s="15" t="s">
        <v>817</v>
      </c>
      <c r="B257" s="11" t="s">
        <v>250</v>
      </c>
      <c r="C257" s="17">
        <v>23.2</v>
      </c>
      <c r="D257" s="17">
        <v>42.82611</v>
      </c>
      <c r="E257" s="26">
        <f t="shared" si="3"/>
        <v>184.59530172413793</v>
      </c>
    </row>
    <row r="258" spans="1:5" s="10" customFormat="1" ht="67.5">
      <c r="A258" s="15" t="s">
        <v>818</v>
      </c>
      <c r="B258" s="11" t="s">
        <v>251</v>
      </c>
      <c r="C258" s="17">
        <v>246</v>
      </c>
      <c r="D258" s="17">
        <v>44.551089999999995</v>
      </c>
      <c r="E258" s="26">
        <f t="shared" si="3"/>
        <v>18.110199186991867</v>
      </c>
    </row>
    <row r="259" spans="1:5" s="10" customFormat="1" ht="67.5">
      <c r="A259" s="15" t="s">
        <v>819</v>
      </c>
      <c r="B259" s="11" t="s">
        <v>252</v>
      </c>
      <c r="C259" s="17">
        <v>23.2</v>
      </c>
      <c r="D259" s="17">
        <v>42.82611</v>
      </c>
      <c r="E259" s="26">
        <f t="shared" si="3"/>
        <v>184.59530172413793</v>
      </c>
    </row>
    <row r="260" spans="1:5" s="10" customFormat="1" ht="67.5">
      <c r="A260" s="15" t="s">
        <v>820</v>
      </c>
      <c r="B260" s="11" t="s">
        <v>253</v>
      </c>
      <c r="C260" s="17">
        <v>531110.43967</v>
      </c>
      <c r="D260" s="17">
        <v>212215.98149</v>
      </c>
      <c r="E260" s="26">
        <f t="shared" si="3"/>
        <v>39.957034477021054</v>
      </c>
    </row>
    <row r="261" spans="1:5" s="10" customFormat="1" ht="56.25">
      <c r="A261" s="15" t="s">
        <v>821</v>
      </c>
      <c r="B261" s="11" t="s">
        <v>254</v>
      </c>
      <c r="C261" s="17">
        <v>78</v>
      </c>
      <c r="D261" s="17">
        <v>842.2466</v>
      </c>
      <c r="E261" s="26" t="s">
        <v>1425</v>
      </c>
    </row>
    <row r="262" spans="1:5" s="10" customFormat="1" ht="56.25">
      <c r="A262" s="15" t="s">
        <v>1427</v>
      </c>
      <c r="B262" s="11" t="s">
        <v>1442</v>
      </c>
      <c r="C262" s="17">
        <v>0</v>
      </c>
      <c r="D262" s="17">
        <v>21.009</v>
      </c>
      <c r="E262" s="26">
        <v>0</v>
      </c>
    </row>
    <row r="263" spans="1:5" s="10" customFormat="1" ht="67.5">
      <c r="A263" s="15" t="s">
        <v>822</v>
      </c>
      <c r="B263" s="11" t="s">
        <v>255</v>
      </c>
      <c r="C263" s="17">
        <v>531110.43967</v>
      </c>
      <c r="D263" s="17">
        <v>212215.98149</v>
      </c>
      <c r="E263" s="26">
        <f t="shared" si="3"/>
        <v>39.957034477021054</v>
      </c>
    </row>
    <row r="264" spans="1:5" s="10" customFormat="1" ht="67.5">
      <c r="A264" s="15" t="s">
        <v>823</v>
      </c>
      <c r="B264" s="11" t="s">
        <v>256</v>
      </c>
      <c r="C264" s="17">
        <v>78</v>
      </c>
      <c r="D264" s="17">
        <v>821.2375999999999</v>
      </c>
      <c r="E264" s="26" t="s">
        <v>1425</v>
      </c>
    </row>
    <row r="265" spans="1:5" s="10" customFormat="1" ht="67.5">
      <c r="A265" s="15" t="s">
        <v>824</v>
      </c>
      <c r="B265" s="11" t="s">
        <v>257</v>
      </c>
      <c r="C265" s="17">
        <v>51314.338630000006</v>
      </c>
      <c r="D265" s="17">
        <v>9856.20065</v>
      </c>
      <c r="E265" s="26">
        <f t="shared" si="3"/>
        <v>19.207498163559592</v>
      </c>
    </row>
    <row r="266" spans="1:5" s="10" customFormat="1" ht="56.25">
      <c r="A266" s="15" t="s">
        <v>825</v>
      </c>
      <c r="B266" s="11" t="s">
        <v>258</v>
      </c>
      <c r="C266" s="17">
        <v>0</v>
      </c>
      <c r="D266" s="17">
        <v>18.251</v>
      </c>
      <c r="E266" s="26">
        <v>0</v>
      </c>
    </row>
    <row r="267" spans="1:5" s="10" customFormat="1" ht="67.5">
      <c r="A267" s="15" t="s">
        <v>826</v>
      </c>
      <c r="B267" s="11" t="s">
        <v>259</v>
      </c>
      <c r="C267" s="17">
        <v>16593.8585</v>
      </c>
      <c r="D267" s="17">
        <v>4799.7609299999995</v>
      </c>
      <c r="E267" s="26">
        <f t="shared" si="3"/>
        <v>28.924923820460442</v>
      </c>
    </row>
    <row r="268" spans="1:5" s="10" customFormat="1" ht="56.25">
      <c r="A268" s="15" t="s">
        <v>1466</v>
      </c>
      <c r="B268" s="11" t="s">
        <v>1495</v>
      </c>
      <c r="C268" s="17">
        <v>0</v>
      </c>
      <c r="D268" s="17">
        <v>16.368</v>
      </c>
      <c r="E268" s="26">
        <v>0</v>
      </c>
    </row>
    <row r="269" spans="1:5" s="10" customFormat="1" ht="67.5">
      <c r="A269" s="15" t="s">
        <v>827</v>
      </c>
      <c r="B269" s="11" t="s">
        <v>260</v>
      </c>
      <c r="C269" s="17">
        <v>40578.2</v>
      </c>
      <c r="D269" s="17">
        <v>10988.69586</v>
      </c>
      <c r="E269" s="26">
        <f t="shared" si="3"/>
        <v>27.080294000226722</v>
      </c>
    </row>
    <row r="270" spans="1:5" s="10" customFormat="1" ht="56.25">
      <c r="A270" s="15" t="s">
        <v>1428</v>
      </c>
      <c r="B270" s="11" t="s">
        <v>1443</v>
      </c>
      <c r="C270" s="17">
        <v>0</v>
      </c>
      <c r="D270" s="17">
        <v>220.878</v>
      </c>
      <c r="E270" s="26">
        <v>0</v>
      </c>
    </row>
    <row r="271" spans="1:5" s="10" customFormat="1" ht="56.25">
      <c r="A271" s="15" t="s">
        <v>1429</v>
      </c>
      <c r="B271" s="11" t="s">
        <v>1444</v>
      </c>
      <c r="C271" s="17">
        <v>0</v>
      </c>
      <c r="D271" s="17">
        <v>8.455</v>
      </c>
      <c r="E271" s="26">
        <v>0</v>
      </c>
    </row>
    <row r="272" spans="1:5" s="10" customFormat="1" ht="56.25">
      <c r="A272" s="15" t="s">
        <v>828</v>
      </c>
      <c r="B272" s="11" t="s">
        <v>261</v>
      </c>
      <c r="C272" s="17">
        <v>2442</v>
      </c>
      <c r="D272" s="17">
        <v>0</v>
      </c>
      <c r="E272" s="26">
        <f t="shared" si="3"/>
        <v>0</v>
      </c>
    </row>
    <row r="273" spans="1:5" s="14" customFormat="1" ht="56.25">
      <c r="A273" s="15" t="s">
        <v>1467</v>
      </c>
      <c r="B273" s="11" t="s">
        <v>1496</v>
      </c>
      <c r="C273" s="17">
        <v>0</v>
      </c>
      <c r="D273" s="17">
        <v>16.368</v>
      </c>
      <c r="E273" s="26">
        <v>0</v>
      </c>
    </row>
    <row r="274" spans="1:5" s="10" customFormat="1" ht="67.5">
      <c r="A274" s="15" t="s">
        <v>829</v>
      </c>
      <c r="B274" s="11" t="s">
        <v>262</v>
      </c>
      <c r="C274" s="17">
        <v>51314.338630000006</v>
      </c>
      <c r="D274" s="17">
        <v>9856.20065</v>
      </c>
      <c r="E274" s="26">
        <f t="shared" si="3"/>
        <v>19.207498163559592</v>
      </c>
    </row>
    <row r="275" spans="1:5" s="10" customFormat="1" ht="67.5">
      <c r="A275" s="15" t="s">
        <v>830</v>
      </c>
      <c r="B275" s="11" t="s">
        <v>263</v>
      </c>
      <c r="C275" s="17">
        <v>0</v>
      </c>
      <c r="D275" s="17">
        <v>9.796</v>
      </c>
      <c r="E275" s="26">
        <v>0</v>
      </c>
    </row>
    <row r="276" spans="1:5" s="10" customFormat="1" ht="67.5">
      <c r="A276" s="15" t="s">
        <v>831</v>
      </c>
      <c r="B276" s="11" t="s">
        <v>264</v>
      </c>
      <c r="C276" s="17">
        <v>14151.8585</v>
      </c>
      <c r="D276" s="17">
        <v>4799.7609299999995</v>
      </c>
      <c r="E276" s="26">
        <f t="shared" si="3"/>
        <v>33.91611730713672</v>
      </c>
    </row>
    <row r="277" spans="1:5" s="10" customFormat="1" ht="67.5">
      <c r="A277" s="15" t="s">
        <v>832</v>
      </c>
      <c r="B277" s="11" t="s">
        <v>265</v>
      </c>
      <c r="C277" s="17">
        <v>40578.2</v>
      </c>
      <c r="D277" s="17">
        <v>10988.69586</v>
      </c>
      <c r="E277" s="26">
        <f t="shared" si="3"/>
        <v>27.080294000226722</v>
      </c>
    </row>
    <row r="278" spans="1:5" s="10" customFormat="1" ht="67.5">
      <c r="A278" s="15" t="s">
        <v>1430</v>
      </c>
      <c r="B278" s="11" t="s">
        <v>1445</v>
      </c>
      <c r="C278" s="17">
        <v>0</v>
      </c>
      <c r="D278" s="17">
        <v>220.878</v>
      </c>
      <c r="E278" s="26">
        <v>0</v>
      </c>
    </row>
    <row r="279" spans="1:5" s="10" customFormat="1" ht="33.75">
      <c r="A279" s="15" t="s">
        <v>833</v>
      </c>
      <c r="B279" s="11" t="s">
        <v>266</v>
      </c>
      <c r="C279" s="17">
        <v>0</v>
      </c>
      <c r="D279" s="17">
        <v>55.1</v>
      </c>
      <c r="E279" s="26">
        <v>0</v>
      </c>
    </row>
    <row r="280" spans="1:5" s="10" customFormat="1" ht="33.75">
      <c r="A280" s="15" t="s">
        <v>834</v>
      </c>
      <c r="B280" s="11" t="s">
        <v>267</v>
      </c>
      <c r="C280" s="17">
        <v>0</v>
      </c>
      <c r="D280" s="17">
        <v>55.1</v>
      </c>
      <c r="E280" s="26">
        <v>0</v>
      </c>
    </row>
    <row r="281" spans="1:5" s="10" customFormat="1" ht="22.5">
      <c r="A281" s="15" t="s">
        <v>835</v>
      </c>
      <c r="B281" s="11" t="s">
        <v>268</v>
      </c>
      <c r="C281" s="17">
        <v>493800.54260000004</v>
      </c>
      <c r="D281" s="17">
        <v>165206.69086</v>
      </c>
      <c r="E281" s="26">
        <f t="shared" si="3"/>
        <v>33.45615822739681</v>
      </c>
    </row>
    <row r="282" spans="1:5" s="10" customFormat="1" ht="22.5">
      <c r="A282" s="15" t="s">
        <v>836</v>
      </c>
      <c r="B282" s="11" t="s">
        <v>269</v>
      </c>
      <c r="C282" s="17">
        <v>200363.5896</v>
      </c>
      <c r="D282" s="17">
        <v>74130.69647</v>
      </c>
      <c r="E282" s="26">
        <f t="shared" si="3"/>
        <v>36.99808763557907</v>
      </c>
    </row>
    <row r="283" spans="1:5" s="10" customFormat="1" ht="33.75">
      <c r="A283" s="15" t="s">
        <v>837</v>
      </c>
      <c r="B283" s="11" t="s">
        <v>270</v>
      </c>
      <c r="C283" s="17">
        <v>69514</v>
      </c>
      <c r="D283" s="17">
        <v>21355.70477</v>
      </c>
      <c r="E283" s="26">
        <f t="shared" si="3"/>
        <v>30.72144427021895</v>
      </c>
    </row>
    <row r="284" spans="1:5" s="10" customFormat="1" ht="45">
      <c r="A284" s="15" t="s">
        <v>838</v>
      </c>
      <c r="B284" s="11" t="s">
        <v>271</v>
      </c>
      <c r="C284" s="17">
        <v>109415.8</v>
      </c>
      <c r="D284" s="17">
        <v>37406.51552</v>
      </c>
      <c r="E284" s="26">
        <f t="shared" si="3"/>
        <v>34.187489850643146</v>
      </c>
    </row>
    <row r="285" spans="1:5" s="10" customFormat="1" ht="33.75">
      <c r="A285" s="15" t="s">
        <v>839</v>
      </c>
      <c r="B285" s="11" t="s">
        <v>272</v>
      </c>
      <c r="C285" s="17">
        <v>21433.7896</v>
      </c>
      <c r="D285" s="17">
        <v>15368.47618</v>
      </c>
      <c r="E285" s="26">
        <f t="shared" si="3"/>
        <v>71.70209499490467</v>
      </c>
    </row>
    <row r="286" spans="1:5" s="10" customFormat="1" ht="33.75">
      <c r="A286" s="15" t="s">
        <v>840</v>
      </c>
      <c r="B286" s="11" t="s">
        <v>273</v>
      </c>
      <c r="C286" s="17">
        <v>293436.953</v>
      </c>
      <c r="D286" s="17">
        <v>91075.99439</v>
      </c>
      <c r="E286" s="26">
        <f t="shared" si="3"/>
        <v>31.037670429327292</v>
      </c>
    </row>
    <row r="287" spans="1:5" s="10" customFormat="1" ht="45">
      <c r="A287" s="15" t="s">
        <v>841</v>
      </c>
      <c r="B287" s="11" t="s">
        <v>274</v>
      </c>
      <c r="C287" s="17">
        <v>0</v>
      </c>
      <c r="D287" s="17">
        <v>1745.80352</v>
      </c>
      <c r="E287" s="26">
        <v>0</v>
      </c>
    </row>
    <row r="288" spans="1:5" s="10" customFormat="1" ht="33.75">
      <c r="A288" s="15" t="s">
        <v>842</v>
      </c>
      <c r="B288" s="11" t="s">
        <v>275</v>
      </c>
      <c r="C288" s="17">
        <v>145269.9</v>
      </c>
      <c r="D288" s="17">
        <v>54754.16784</v>
      </c>
      <c r="E288" s="26">
        <f t="shared" si="3"/>
        <v>37.691337186850134</v>
      </c>
    </row>
    <row r="289" spans="1:5" s="10" customFormat="1" ht="33.75">
      <c r="A289" s="15" t="s">
        <v>843</v>
      </c>
      <c r="B289" s="11" t="s">
        <v>276</v>
      </c>
      <c r="C289" s="17">
        <v>69044</v>
      </c>
      <c r="D289" s="17">
        <v>1833.31237</v>
      </c>
      <c r="E289" s="26">
        <f t="shared" si="3"/>
        <v>2.6552812264642838</v>
      </c>
    </row>
    <row r="290" spans="1:5" s="10" customFormat="1" ht="33.75">
      <c r="A290" s="15" t="s">
        <v>844</v>
      </c>
      <c r="B290" s="11" t="s">
        <v>277</v>
      </c>
      <c r="C290" s="17">
        <v>38627.253</v>
      </c>
      <c r="D290" s="17">
        <v>24198.83911</v>
      </c>
      <c r="E290" s="26">
        <f t="shared" si="3"/>
        <v>62.64706193319003</v>
      </c>
    </row>
    <row r="291" spans="1:5" s="10" customFormat="1" ht="33.75">
      <c r="A291" s="15" t="s">
        <v>845</v>
      </c>
      <c r="B291" s="11" t="s">
        <v>278</v>
      </c>
      <c r="C291" s="17">
        <v>40495.8</v>
      </c>
      <c r="D291" s="17">
        <v>8543.87155</v>
      </c>
      <c r="E291" s="26">
        <f t="shared" si="3"/>
        <v>21.09816709387146</v>
      </c>
    </row>
    <row r="292" spans="1:5" s="10" customFormat="1" ht="45">
      <c r="A292" s="15" t="s">
        <v>846</v>
      </c>
      <c r="B292" s="11" t="s">
        <v>279</v>
      </c>
      <c r="C292" s="17">
        <v>46975.376</v>
      </c>
      <c r="D292" s="17">
        <v>49533.68883</v>
      </c>
      <c r="E292" s="26">
        <f t="shared" si="3"/>
        <v>105.44607206550087</v>
      </c>
    </row>
    <row r="293" spans="1:5" s="10" customFormat="1" ht="45">
      <c r="A293" s="15" t="s">
        <v>847</v>
      </c>
      <c r="B293" s="11" t="s">
        <v>280</v>
      </c>
      <c r="C293" s="17">
        <v>45975.376</v>
      </c>
      <c r="D293" s="17">
        <v>48033.84943</v>
      </c>
      <c r="E293" s="26">
        <f t="shared" si="3"/>
        <v>104.47733897815215</v>
      </c>
    </row>
    <row r="294" spans="1:5" s="10" customFormat="1" ht="56.25">
      <c r="A294" s="15" t="s">
        <v>848</v>
      </c>
      <c r="B294" s="11" t="s">
        <v>281</v>
      </c>
      <c r="C294" s="17">
        <v>3065</v>
      </c>
      <c r="D294" s="17">
        <v>7033.09486</v>
      </c>
      <c r="E294" s="26" t="s">
        <v>1425</v>
      </c>
    </row>
    <row r="295" spans="1:5" s="10" customFormat="1" ht="67.5">
      <c r="A295" s="15" t="s">
        <v>849</v>
      </c>
      <c r="B295" s="11" t="s">
        <v>282</v>
      </c>
      <c r="C295" s="17">
        <v>185.5</v>
      </c>
      <c r="D295" s="17">
        <v>6016.05743</v>
      </c>
      <c r="E295" s="26" t="s">
        <v>1425</v>
      </c>
    </row>
    <row r="296" spans="1:5" s="10" customFormat="1" ht="25.5" customHeight="1">
      <c r="A296" s="15" t="s">
        <v>850</v>
      </c>
      <c r="B296" s="11" t="s">
        <v>283</v>
      </c>
      <c r="C296" s="17">
        <v>40102.676</v>
      </c>
      <c r="D296" s="17">
        <v>32063.125640000002</v>
      </c>
      <c r="E296" s="26">
        <f aca="true" t="shared" si="4" ref="E296:E355">D296/C296*100</f>
        <v>79.95258381261141</v>
      </c>
    </row>
    <row r="297" spans="1:5" s="10" customFormat="1" ht="56.25">
      <c r="A297" s="15" t="s">
        <v>851</v>
      </c>
      <c r="B297" s="11" t="s">
        <v>284</v>
      </c>
      <c r="C297" s="17">
        <v>2622.2</v>
      </c>
      <c r="D297" s="17">
        <v>2921.5715</v>
      </c>
      <c r="E297" s="26">
        <f t="shared" si="4"/>
        <v>111.41680649836016</v>
      </c>
    </row>
    <row r="298" spans="1:5" s="10" customFormat="1" ht="45">
      <c r="A298" s="15" t="s">
        <v>852</v>
      </c>
      <c r="B298" s="11" t="s">
        <v>285</v>
      </c>
      <c r="C298" s="17">
        <v>1000</v>
      </c>
      <c r="D298" s="17">
        <v>1499.8393999999998</v>
      </c>
      <c r="E298" s="26">
        <f t="shared" si="4"/>
        <v>149.98394</v>
      </c>
    </row>
    <row r="299" spans="1:5" s="10" customFormat="1" ht="45">
      <c r="A299" s="15" t="s">
        <v>853</v>
      </c>
      <c r="B299" s="11" t="s">
        <v>286</v>
      </c>
      <c r="C299" s="17">
        <v>0</v>
      </c>
      <c r="D299" s="17">
        <v>1124.4590600000001</v>
      </c>
      <c r="E299" s="26">
        <v>0</v>
      </c>
    </row>
    <row r="300" spans="1:5" s="10" customFormat="1" ht="45">
      <c r="A300" s="15" t="s">
        <v>854</v>
      </c>
      <c r="B300" s="11" t="s">
        <v>287</v>
      </c>
      <c r="C300" s="17">
        <v>1000</v>
      </c>
      <c r="D300" s="17">
        <v>375.38034000000005</v>
      </c>
      <c r="E300" s="26">
        <f t="shared" si="4"/>
        <v>37.538034</v>
      </c>
    </row>
    <row r="301" spans="1:5" s="10" customFormat="1" ht="11.25">
      <c r="A301" s="22" t="s">
        <v>855</v>
      </c>
      <c r="B301" s="13" t="s">
        <v>288</v>
      </c>
      <c r="C301" s="19">
        <v>5875.8</v>
      </c>
      <c r="D301" s="19">
        <v>4091.81125</v>
      </c>
      <c r="E301" s="18">
        <f t="shared" si="4"/>
        <v>69.63836839238913</v>
      </c>
    </row>
    <row r="302" spans="1:5" s="10" customFormat="1" ht="22.5">
      <c r="A302" s="15" t="s">
        <v>856</v>
      </c>
      <c r="B302" s="11" t="s">
        <v>289</v>
      </c>
      <c r="C302" s="17">
        <v>5875.8</v>
      </c>
      <c r="D302" s="17">
        <v>4091.81125</v>
      </c>
      <c r="E302" s="26">
        <f t="shared" si="4"/>
        <v>69.63836839238913</v>
      </c>
    </row>
    <row r="303" spans="1:5" s="10" customFormat="1" ht="33.75">
      <c r="A303" s="15" t="s">
        <v>857</v>
      </c>
      <c r="B303" s="11" t="s">
        <v>290</v>
      </c>
      <c r="C303" s="17">
        <v>5875.8</v>
      </c>
      <c r="D303" s="17">
        <v>4091.81125</v>
      </c>
      <c r="E303" s="26">
        <f t="shared" si="4"/>
        <v>69.63836839238913</v>
      </c>
    </row>
    <row r="304" spans="1:5" s="10" customFormat="1" ht="11.25">
      <c r="A304" s="22" t="s">
        <v>858</v>
      </c>
      <c r="B304" s="13" t="s">
        <v>291</v>
      </c>
      <c r="C304" s="19">
        <v>989311.36592</v>
      </c>
      <c r="D304" s="19">
        <v>574251.53289</v>
      </c>
      <c r="E304" s="18">
        <f t="shared" si="4"/>
        <v>58.0455812671252</v>
      </c>
    </row>
    <row r="305" spans="1:5" s="10" customFormat="1" ht="56.25">
      <c r="A305" s="15" t="s">
        <v>859</v>
      </c>
      <c r="B305" s="11" t="s">
        <v>292</v>
      </c>
      <c r="C305" s="17">
        <v>874</v>
      </c>
      <c r="D305" s="17">
        <v>470</v>
      </c>
      <c r="E305" s="26">
        <f t="shared" si="4"/>
        <v>53.775743707093824</v>
      </c>
    </row>
    <row r="306" spans="1:5" s="10" customFormat="1" ht="56.25">
      <c r="A306" s="15" t="s">
        <v>860</v>
      </c>
      <c r="B306" s="11" t="s">
        <v>293</v>
      </c>
      <c r="C306" s="17">
        <v>874</v>
      </c>
      <c r="D306" s="17">
        <v>470</v>
      </c>
      <c r="E306" s="26">
        <f t="shared" si="4"/>
        <v>53.775743707093824</v>
      </c>
    </row>
    <row r="307" spans="1:5" s="10" customFormat="1" ht="22.5">
      <c r="A307" s="15" t="s">
        <v>861</v>
      </c>
      <c r="B307" s="11" t="s">
        <v>294</v>
      </c>
      <c r="C307" s="17">
        <v>2310.3</v>
      </c>
      <c r="D307" s="17">
        <v>2947.5863</v>
      </c>
      <c r="E307" s="26">
        <f t="shared" si="4"/>
        <v>127.58456910357961</v>
      </c>
    </row>
    <row r="308" spans="1:5" s="10" customFormat="1" ht="56.25">
      <c r="A308" s="15" t="s">
        <v>1468</v>
      </c>
      <c r="B308" s="11" t="s">
        <v>295</v>
      </c>
      <c r="C308" s="17">
        <v>2005.5</v>
      </c>
      <c r="D308" s="17">
        <v>2912.93167</v>
      </c>
      <c r="E308" s="26">
        <f t="shared" si="4"/>
        <v>145.24715382697582</v>
      </c>
    </row>
    <row r="309" spans="1:5" s="10" customFormat="1" ht="33.75">
      <c r="A309" s="15" t="s">
        <v>862</v>
      </c>
      <c r="B309" s="11" t="s">
        <v>296</v>
      </c>
      <c r="C309" s="17">
        <v>0</v>
      </c>
      <c r="D309" s="17">
        <v>19.2</v>
      </c>
      <c r="E309" s="26">
        <v>0</v>
      </c>
    </row>
    <row r="310" spans="1:5" s="14" customFormat="1" ht="33.75">
      <c r="A310" s="15" t="s">
        <v>863</v>
      </c>
      <c r="B310" s="11" t="s">
        <v>297</v>
      </c>
      <c r="C310" s="17">
        <v>304.8</v>
      </c>
      <c r="D310" s="17">
        <v>14.47363</v>
      </c>
      <c r="E310" s="26">
        <f t="shared" si="4"/>
        <v>4.748566272965879</v>
      </c>
    </row>
    <row r="311" spans="1:5" s="10" customFormat="1" ht="33.75">
      <c r="A311" s="15" t="s">
        <v>1469</v>
      </c>
      <c r="B311" s="11" t="s">
        <v>1497</v>
      </c>
      <c r="C311" s="17">
        <v>0</v>
      </c>
      <c r="D311" s="17">
        <v>0.981</v>
      </c>
      <c r="E311" s="26">
        <v>0</v>
      </c>
    </row>
    <row r="312" spans="1:5" s="10" customFormat="1" ht="45">
      <c r="A312" s="15" t="s">
        <v>864</v>
      </c>
      <c r="B312" s="11" t="s">
        <v>298</v>
      </c>
      <c r="C312" s="17">
        <v>824</v>
      </c>
      <c r="D312" s="17">
        <v>265.03168</v>
      </c>
      <c r="E312" s="26">
        <f t="shared" si="4"/>
        <v>32.164038834951455</v>
      </c>
    </row>
    <row r="313" spans="1:5" s="10" customFormat="1" ht="45">
      <c r="A313" s="15" t="s">
        <v>865</v>
      </c>
      <c r="B313" s="11" t="s">
        <v>299</v>
      </c>
      <c r="C313" s="17">
        <v>12218.96666</v>
      </c>
      <c r="D313" s="17">
        <v>7449.143690000001</v>
      </c>
      <c r="E313" s="26">
        <f t="shared" si="4"/>
        <v>60.96377784862538</v>
      </c>
    </row>
    <row r="314" spans="1:5" s="10" customFormat="1" ht="33.75">
      <c r="A314" s="15" t="s">
        <v>866</v>
      </c>
      <c r="B314" s="11" t="s">
        <v>300</v>
      </c>
      <c r="C314" s="17">
        <v>11847.06666</v>
      </c>
      <c r="D314" s="17">
        <v>7116.143690000001</v>
      </c>
      <c r="E314" s="26">
        <f t="shared" si="4"/>
        <v>60.066714354083</v>
      </c>
    </row>
    <row r="315" spans="1:5" s="10" customFormat="1" ht="33.75">
      <c r="A315" s="15" t="s">
        <v>867</v>
      </c>
      <c r="B315" s="11" t="s">
        <v>301</v>
      </c>
      <c r="C315" s="17">
        <v>371.9</v>
      </c>
      <c r="D315" s="17">
        <v>333</v>
      </c>
      <c r="E315" s="26">
        <f t="shared" si="4"/>
        <v>89.54019897821995</v>
      </c>
    </row>
    <row r="316" spans="1:5" s="10" customFormat="1" ht="22.5">
      <c r="A316" s="15" t="s">
        <v>868</v>
      </c>
      <c r="B316" s="11" t="s">
        <v>302</v>
      </c>
      <c r="C316" s="17">
        <v>280.3</v>
      </c>
      <c r="D316" s="17">
        <v>234.37554</v>
      </c>
      <c r="E316" s="26">
        <f t="shared" si="4"/>
        <v>83.61596146985373</v>
      </c>
    </row>
    <row r="317" spans="1:5" s="10" customFormat="1" ht="22.5">
      <c r="A317" s="15" t="s">
        <v>869</v>
      </c>
      <c r="B317" s="11" t="s">
        <v>303</v>
      </c>
      <c r="C317" s="17">
        <v>192.3</v>
      </c>
      <c r="D317" s="17">
        <v>184.37554</v>
      </c>
      <c r="E317" s="26">
        <f t="shared" si="4"/>
        <v>95.87911596463859</v>
      </c>
    </row>
    <row r="318" spans="1:5" s="10" customFormat="1" ht="22.5">
      <c r="A318" s="15" t="s">
        <v>870</v>
      </c>
      <c r="B318" s="11" t="s">
        <v>304</v>
      </c>
      <c r="C318" s="17">
        <v>7</v>
      </c>
      <c r="D318" s="17">
        <v>10</v>
      </c>
      <c r="E318" s="26">
        <f t="shared" si="4"/>
        <v>142.85714285714286</v>
      </c>
    </row>
    <row r="319" spans="1:5" s="10" customFormat="1" ht="22.5">
      <c r="A319" s="15" t="s">
        <v>871</v>
      </c>
      <c r="B319" s="11" t="s">
        <v>305</v>
      </c>
      <c r="C319" s="17">
        <v>71</v>
      </c>
      <c r="D319" s="17">
        <v>30</v>
      </c>
      <c r="E319" s="26">
        <f t="shared" si="4"/>
        <v>42.25352112676056</v>
      </c>
    </row>
    <row r="320" spans="1:5" s="10" customFormat="1" ht="22.5">
      <c r="A320" s="15" t="s">
        <v>872</v>
      </c>
      <c r="B320" s="11" t="s">
        <v>306</v>
      </c>
      <c r="C320" s="17">
        <v>10</v>
      </c>
      <c r="D320" s="17">
        <v>10</v>
      </c>
      <c r="E320" s="26">
        <f t="shared" si="4"/>
        <v>100</v>
      </c>
    </row>
    <row r="321" spans="1:5" s="10" customFormat="1" ht="33.75">
      <c r="A321" s="15" t="s">
        <v>873</v>
      </c>
      <c r="B321" s="11" t="s">
        <v>307</v>
      </c>
      <c r="C321" s="17">
        <v>6.8</v>
      </c>
      <c r="D321" s="17">
        <v>0.8</v>
      </c>
      <c r="E321" s="26">
        <f t="shared" si="4"/>
        <v>11.764705882352942</v>
      </c>
    </row>
    <row r="322" spans="1:5" s="10" customFormat="1" ht="33.75">
      <c r="A322" s="15" t="s">
        <v>874</v>
      </c>
      <c r="B322" s="11" t="s">
        <v>308</v>
      </c>
      <c r="C322" s="17">
        <v>6.8</v>
      </c>
      <c r="D322" s="17">
        <v>0</v>
      </c>
      <c r="E322" s="26">
        <f t="shared" si="4"/>
        <v>0</v>
      </c>
    </row>
    <row r="323" spans="1:5" s="10" customFormat="1" ht="33.75">
      <c r="A323" s="15" t="s">
        <v>875</v>
      </c>
      <c r="B323" s="11" t="s">
        <v>309</v>
      </c>
      <c r="C323" s="17">
        <v>0</v>
      </c>
      <c r="D323" s="17">
        <v>0.8</v>
      </c>
      <c r="E323" s="26">
        <v>0</v>
      </c>
    </row>
    <row r="324" spans="1:5" s="10" customFormat="1" ht="45">
      <c r="A324" s="15" t="s">
        <v>1431</v>
      </c>
      <c r="B324" s="11" t="s">
        <v>1446</v>
      </c>
      <c r="C324" s="17">
        <v>0</v>
      </c>
      <c r="D324" s="17">
        <v>0</v>
      </c>
      <c r="E324" s="26">
        <v>0</v>
      </c>
    </row>
    <row r="325" spans="1:5" s="10" customFormat="1" ht="11.25">
      <c r="A325" s="15" t="s">
        <v>876</v>
      </c>
      <c r="B325" s="11" t="s">
        <v>310</v>
      </c>
      <c r="C325" s="17">
        <v>203.45</v>
      </c>
      <c r="D325" s="17">
        <v>237.23276</v>
      </c>
      <c r="E325" s="26">
        <f t="shared" si="4"/>
        <v>116.60494470385845</v>
      </c>
    </row>
    <row r="326" spans="1:5" s="14" customFormat="1" ht="33.75">
      <c r="A326" s="15" t="s">
        <v>877</v>
      </c>
      <c r="B326" s="11" t="s">
        <v>311</v>
      </c>
      <c r="C326" s="17">
        <v>69.8</v>
      </c>
      <c r="D326" s="17">
        <v>114.06483</v>
      </c>
      <c r="E326" s="26">
        <f t="shared" si="4"/>
        <v>163.41666189111749</v>
      </c>
    </row>
    <row r="327" spans="1:5" s="10" customFormat="1" ht="45">
      <c r="A327" s="15" t="s">
        <v>878</v>
      </c>
      <c r="B327" s="11" t="s">
        <v>312</v>
      </c>
      <c r="C327" s="17">
        <v>69.8</v>
      </c>
      <c r="D327" s="17">
        <v>114.06483</v>
      </c>
      <c r="E327" s="26">
        <f t="shared" si="4"/>
        <v>163.41666189111749</v>
      </c>
    </row>
    <row r="328" spans="1:5" s="14" customFormat="1" ht="33.75">
      <c r="A328" s="15" t="s">
        <v>879</v>
      </c>
      <c r="B328" s="11" t="s">
        <v>313</v>
      </c>
      <c r="C328" s="17">
        <v>28.8</v>
      </c>
      <c r="D328" s="17">
        <v>17.8</v>
      </c>
      <c r="E328" s="26">
        <f t="shared" si="4"/>
        <v>61.80555555555556</v>
      </c>
    </row>
    <row r="329" spans="1:5" s="10" customFormat="1" ht="45">
      <c r="A329" s="15" t="s">
        <v>880</v>
      </c>
      <c r="B329" s="11" t="s">
        <v>314</v>
      </c>
      <c r="C329" s="17">
        <v>28.8</v>
      </c>
      <c r="D329" s="17">
        <v>17.8</v>
      </c>
      <c r="E329" s="26">
        <f t="shared" si="4"/>
        <v>61.80555555555556</v>
      </c>
    </row>
    <row r="330" spans="1:5" s="10" customFormat="1" ht="33.75">
      <c r="A330" s="15" t="s">
        <v>1432</v>
      </c>
      <c r="B330" s="11" t="s">
        <v>1447</v>
      </c>
      <c r="C330" s="17">
        <v>78.85</v>
      </c>
      <c r="D330" s="17">
        <v>78.84943</v>
      </c>
      <c r="E330" s="26">
        <f t="shared" si="4"/>
        <v>99.99927710843373</v>
      </c>
    </row>
    <row r="331" spans="1:6" s="10" customFormat="1" ht="33.75">
      <c r="A331" s="15" t="s">
        <v>881</v>
      </c>
      <c r="B331" s="11" t="s">
        <v>315</v>
      </c>
      <c r="C331" s="17">
        <v>0</v>
      </c>
      <c r="D331" s="17">
        <v>17.4185</v>
      </c>
      <c r="E331" s="26">
        <v>0</v>
      </c>
      <c r="F331" s="17"/>
    </row>
    <row r="332" spans="1:7" s="10" customFormat="1" ht="33.75">
      <c r="A332" s="15" t="s">
        <v>882</v>
      </c>
      <c r="B332" s="11" t="s">
        <v>316</v>
      </c>
      <c r="C332" s="17">
        <v>26</v>
      </c>
      <c r="D332" s="17">
        <v>9.1</v>
      </c>
      <c r="E332" s="26">
        <f t="shared" si="4"/>
        <v>35</v>
      </c>
      <c r="F332" s="17"/>
      <c r="G332" s="27"/>
    </row>
    <row r="333" spans="1:7" s="10" customFormat="1" ht="45">
      <c r="A333" s="15" t="s">
        <v>1433</v>
      </c>
      <c r="B333" s="11" t="s">
        <v>1448</v>
      </c>
      <c r="C333" s="17">
        <v>78.85</v>
      </c>
      <c r="D333" s="17">
        <v>78.84943</v>
      </c>
      <c r="E333" s="26">
        <f t="shared" si="4"/>
        <v>99.99927710843373</v>
      </c>
      <c r="F333" s="17"/>
      <c r="G333" s="27"/>
    </row>
    <row r="334" spans="1:7" s="10" customFormat="1" ht="45">
      <c r="A334" s="15" t="s">
        <v>883</v>
      </c>
      <c r="B334" s="11" t="s">
        <v>317</v>
      </c>
      <c r="C334" s="17">
        <v>0</v>
      </c>
      <c r="D334" s="17">
        <v>17.4185</v>
      </c>
      <c r="E334" s="26">
        <v>0</v>
      </c>
      <c r="F334" s="17"/>
      <c r="G334" s="27"/>
    </row>
    <row r="335" spans="1:5" s="10" customFormat="1" ht="45">
      <c r="A335" s="15" t="s">
        <v>1470</v>
      </c>
      <c r="B335" s="11" t="s">
        <v>1498</v>
      </c>
      <c r="C335" s="17">
        <v>0</v>
      </c>
      <c r="D335" s="17">
        <v>9.1</v>
      </c>
      <c r="E335" s="26">
        <v>0</v>
      </c>
    </row>
    <row r="336" spans="1:5" s="14" customFormat="1" ht="33.75">
      <c r="A336" s="15" t="s">
        <v>884</v>
      </c>
      <c r="B336" s="11" t="s">
        <v>318</v>
      </c>
      <c r="C336" s="17">
        <v>26</v>
      </c>
      <c r="D336" s="17">
        <v>0</v>
      </c>
      <c r="E336" s="26">
        <f t="shared" si="4"/>
        <v>0</v>
      </c>
    </row>
    <row r="337" spans="1:5" s="10" customFormat="1" ht="78.75">
      <c r="A337" s="15" t="s">
        <v>885</v>
      </c>
      <c r="B337" s="11" t="s">
        <v>319</v>
      </c>
      <c r="C337" s="17">
        <v>21569</v>
      </c>
      <c r="D337" s="17">
        <v>16490.217109999998</v>
      </c>
      <c r="E337" s="26">
        <f t="shared" si="4"/>
        <v>76.45332240715841</v>
      </c>
    </row>
    <row r="338" spans="1:5" s="14" customFormat="1" ht="22.5">
      <c r="A338" s="15" t="s">
        <v>886</v>
      </c>
      <c r="B338" s="11" t="s">
        <v>320</v>
      </c>
      <c r="C338" s="17">
        <v>4149</v>
      </c>
      <c r="D338" s="17">
        <v>2105.02326</v>
      </c>
      <c r="E338" s="26">
        <f t="shared" si="4"/>
        <v>50.73567751265365</v>
      </c>
    </row>
    <row r="339" spans="1:5" s="14" customFormat="1" ht="22.5">
      <c r="A339" s="15" t="s">
        <v>887</v>
      </c>
      <c r="B339" s="11" t="s">
        <v>321</v>
      </c>
      <c r="C339" s="17">
        <v>700</v>
      </c>
      <c r="D339" s="17">
        <v>475.88223</v>
      </c>
      <c r="E339" s="26">
        <f t="shared" si="4"/>
        <v>67.98317571428572</v>
      </c>
    </row>
    <row r="340" spans="1:6" s="10" customFormat="1" ht="22.5">
      <c r="A340" s="15" t="s">
        <v>888</v>
      </c>
      <c r="B340" s="11" t="s">
        <v>322</v>
      </c>
      <c r="C340" s="17">
        <v>1922</v>
      </c>
      <c r="D340" s="17">
        <v>2533.72281</v>
      </c>
      <c r="E340" s="26">
        <f t="shared" si="4"/>
        <v>131.82740946930284</v>
      </c>
      <c r="F340" s="17"/>
    </row>
    <row r="341" spans="1:5" s="10" customFormat="1" ht="22.5">
      <c r="A341" s="15" t="s">
        <v>889</v>
      </c>
      <c r="B341" s="11" t="s">
        <v>323</v>
      </c>
      <c r="C341" s="17">
        <v>5</v>
      </c>
      <c r="D341" s="17">
        <v>0</v>
      </c>
      <c r="E341" s="26">
        <f t="shared" si="4"/>
        <v>0</v>
      </c>
    </row>
    <row r="342" spans="1:5" s="10" customFormat="1" ht="22.5">
      <c r="A342" s="15" t="s">
        <v>890</v>
      </c>
      <c r="B342" s="11" t="s">
        <v>324</v>
      </c>
      <c r="C342" s="17">
        <v>4501.4</v>
      </c>
      <c r="D342" s="17">
        <v>3753.73107</v>
      </c>
      <c r="E342" s="26">
        <f t="shared" si="4"/>
        <v>83.39030235037988</v>
      </c>
    </row>
    <row r="343" spans="1:5" s="14" customFormat="1" ht="22.5">
      <c r="A343" s="15" t="s">
        <v>891</v>
      </c>
      <c r="B343" s="11" t="s">
        <v>325</v>
      </c>
      <c r="C343" s="17">
        <v>9646.2</v>
      </c>
      <c r="D343" s="17">
        <v>7028.790650000001</v>
      </c>
      <c r="E343" s="26">
        <f t="shared" si="4"/>
        <v>72.86590211689578</v>
      </c>
    </row>
    <row r="344" spans="1:5" s="10" customFormat="1" ht="11.25">
      <c r="A344" s="15" t="s">
        <v>892</v>
      </c>
      <c r="B344" s="11" t="s">
        <v>326</v>
      </c>
      <c r="C344" s="17">
        <v>645.4</v>
      </c>
      <c r="D344" s="17">
        <v>593.06709</v>
      </c>
      <c r="E344" s="26">
        <f t="shared" si="4"/>
        <v>91.89139913232106</v>
      </c>
    </row>
    <row r="345" spans="1:5" s="14" customFormat="1" ht="45">
      <c r="A345" s="15" t="s">
        <v>893</v>
      </c>
      <c r="B345" s="11" t="s">
        <v>327</v>
      </c>
      <c r="C345" s="17">
        <v>645.4</v>
      </c>
      <c r="D345" s="17">
        <v>593.06709</v>
      </c>
      <c r="E345" s="26">
        <f t="shared" si="4"/>
        <v>91.89139913232106</v>
      </c>
    </row>
    <row r="346" spans="1:5" s="10" customFormat="1" ht="22.5">
      <c r="A346" s="15" t="s">
        <v>894</v>
      </c>
      <c r="B346" s="11" t="s">
        <v>328</v>
      </c>
      <c r="C346" s="17">
        <v>225.5</v>
      </c>
      <c r="D346" s="17">
        <v>163.2</v>
      </c>
      <c r="E346" s="26">
        <f t="shared" si="4"/>
        <v>72.37250554323724</v>
      </c>
    </row>
    <row r="347" spans="1:5" s="14" customFormat="1" ht="22.5">
      <c r="A347" s="15" t="s">
        <v>895</v>
      </c>
      <c r="B347" s="11" t="s">
        <v>329</v>
      </c>
      <c r="C347" s="17">
        <v>4171.2</v>
      </c>
      <c r="D347" s="17">
        <v>2503.9017200000003</v>
      </c>
      <c r="E347" s="26">
        <f t="shared" si="4"/>
        <v>60.02833045646337</v>
      </c>
    </row>
    <row r="348" spans="1:5" s="14" customFormat="1" ht="33.75">
      <c r="A348" s="15" t="s">
        <v>896</v>
      </c>
      <c r="B348" s="11" t="s">
        <v>330</v>
      </c>
      <c r="C348" s="17">
        <v>16860.2</v>
      </c>
      <c r="D348" s="17">
        <v>6283.718599999999</v>
      </c>
      <c r="E348" s="26">
        <f t="shared" si="4"/>
        <v>37.26953772790358</v>
      </c>
    </row>
    <row r="349" spans="1:5" s="14" customFormat="1" ht="22.5">
      <c r="A349" s="15" t="s">
        <v>897</v>
      </c>
      <c r="B349" s="11" t="s">
        <v>331</v>
      </c>
      <c r="C349" s="17">
        <v>783079.1</v>
      </c>
      <c r="D349" s="17">
        <v>438504.34707</v>
      </c>
      <c r="E349" s="26">
        <f t="shared" si="4"/>
        <v>55.99745250128627</v>
      </c>
    </row>
    <row r="350" spans="1:5" s="10" customFormat="1" ht="33.75">
      <c r="A350" s="15" t="s">
        <v>898</v>
      </c>
      <c r="B350" s="11" t="s">
        <v>332</v>
      </c>
      <c r="C350" s="17">
        <v>722</v>
      </c>
      <c r="D350" s="17">
        <v>16.5</v>
      </c>
      <c r="E350" s="26">
        <f t="shared" si="4"/>
        <v>2.285318559556787</v>
      </c>
    </row>
    <row r="351" spans="1:5" s="14" customFormat="1" ht="33.75">
      <c r="A351" s="15" t="s">
        <v>899</v>
      </c>
      <c r="B351" s="11" t="s">
        <v>333</v>
      </c>
      <c r="C351" s="17">
        <v>722</v>
      </c>
      <c r="D351" s="17">
        <v>16.5</v>
      </c>
      <c r="E351" s="26">
        <f t="shared" si="4"/>
        <v>2.285318559556787</v>
      </c>
    </row>
    <row r="352" spans="1:5" s="14" customFormat="1" ht="22.5">
      <c r="A352" s="15" t="s">
        <v>900</v>
      </c>
      <c r="B352" s="11" t="s">
        <v>334</v>
      </c>
      <c r="C352" s="17">
        <v>773018.8</v>
      </c>
      <c r="D352" s="17">
        <v>433950.39292</v>
      </c>
      <c r="E352" s="26">
        <f t="shared" si="4"/>
        <v>56.13710726310926</v>
      </c>
    </row>
    <row r="353" spans="1:5" s="10" customFormat="1" ht="22.5">
      <c r="A353" s="15" t="s">
        <v>901</v>
      </c>
      <c r="B353" s="11" t="s">
        <v>335</v>
      </c>
      <c r="C353" s="17">
        <v>9338.3</v>
      </c>
      <c r="D353" s="17">
        <v>4537.4541500000005</v>
      </c>
      <c r="E353" s="26">
        <f t="shared" si="4"/>
        <v>48.58972350427809</v>
      </c>
    </row>
    <row r="354" spans="1:5" s="14" customFormat="1" ht="45">
      <c r="A354" s="15" t="s">
        <v>902</v>
      </c>
      <c r="B354" s="11" t="s">
        <v>336</v>
      </c>
      <c r="C354" s="17">
        <v>727.6</v>
      </c>
      <c r="D354" s="17">
        <v>1696.9032</v>
      </c>
      <c r="E354" s="26" t="s">
        <v>1425</v>
      </c>
    </row>
    <row r="355" spans="1:5" s="14" customFormat="1" ht="45">
      <c r="A355" s="15" t="s">
        <v>903</v>
      </c>
      <c r="B355" s="11" t="s">
        <v>337</v>
      </c>
      <c r="C355" s="17">
        <v>571.1</v>
      </c>
      <c r="D355" s="17">
        <v>525.6877099999999</v>
      </c>
      <c r="E355" s="26">
        <f t="shared" si="4"/>
        <v>92.04827700928033</v>
      </c>
    </row>
    <row r="356" spans="1:5" s="10" customFormat="1" ht="45">
      <c r="A356" s="15" t="s">
        <v>904</v>
      </c>
      <c r="B356" s="11" t="s">
        <v>338</v>
      </c>
      <c r="C356" s="17">
        <v>78.5</v>
      </c>
      <c r="D356" s="17">
        <v>826.3500600000001</v>
      </c>
      <c r="E356" s="26" t="s">
        <v>1425</v>
      </c>
    </row>
    <row r="357" spans="1:5" s="10" customFormat="1" ht="45">
      <c r="A357" s="15" t="s">
        <v>905</v>
      </c>
      <c r="B357" s="11" t="s">
        <v>339</v>
      </c>
      <c r="C357" s="17">
        <v>78</v>
      </c>
      <c r="D357" s="17">
        <v>295.86543</v>
      </c>
      <c r="E357" s="26" t="s">
        <v>1425</v>
      </c>
    </row>
    <row r="358" spans="1:5" s="10" customFormat="1" ht="45">
      <c r="A358" s="15" t="s">
        <v>906</v>
      </c>
      <c r="B358" s="11" t="s">
        <v>340</v>
      </c>
      <c r="C358" s="17">
        <v>0</v>
      </c>
      <c r="D358" s="17">
        <v>49</v>
      </c>
      <c r="E358" s="26">
        <v>0</v>
      </c>
    </row>
    <row r="359" spans="1:5" s="10" customFormat="1" ht="22.5">
      <c r="A359" s="15" t="s">
        <v>907</v>
      </c>
      <c r="B359" s="11" t="s">
        <v>341</v>
      </c>
      <c r="C359" s="17">
        <v>3004</v>
      </c>
      <c r="D359" s="17">
        <v>788.00589</v>
      </c>
      <c r="E359" s="26">
        <f aca="true" t="shared" si="5" ref="E359:E411">D359/C359*100</f>
        <v>26.231887150466044</v>
      </c>
    </row>
    <row r="360" spans="1:5" s="10" customFormat="1" ht="22.5">
      <c r="A360" s="15" t="s">
        <v>908</v>
      </c>
      <c r="B360" s="11" t="s">
        <v>342</v>
      </c>
      <c r="C360" s="17">
        <v>2704</v>
      </c>
      <c r="D360" s="17">
        <v>478.13840999999996</v>
      </c>
      <c r="E360" s="26">
        <f t="shared" si="5"/>
        <v>17.68263350591716</v>
      </c>
    </row>
    <row r="361" spans="1:5" s="10" customFormat="1" ht="22.5">
      <c r="A361" s="15" t="s">
        <v>909</v>
      </c>
      <c r="B361" s="11" t="s">
        <v>343</v>
      </c>
      <c r="C361" s="17">
        <v>300</v>
      </c>
      <c r="D361" s="17">
        <v>309.86748</v>
      </c>
      <c r="E361" s="26">
        <f t="shared" si="5"/>
        <v>103.28916</v>
      </c>
    </row>
    <row r="362" spans="1:5" s="14" customFormat="1" ht="33.75">
      <c r="A362" s="15" t="s">
        <v>910</v>
      </c>
      <c r="B362" s="11" t="s">
        <v>344</v>
      </c>
      <c r="C362" s="17">
        <v>7632.808389999999</v>
      </c>
      <c r="D362" s="17">
        <v>4877.05875</v>
      </c>
      <c r="E362" s="26">
        <f t="shared" si="5"/>
        <v>63.895993464078046</v>
      </c>
    </row>
    <row r="363" spans="1:5" s="10" customFormat="1" ht="56.25">
      <c r="A363" s="15" t="s">
        <v>911</v>
      </c>
      <c r="B363" s="11" t="s">
        <v>345</v>
      </c>
      <c r="C363" s="17">
        <v>6042.4</v>
      </c>
      <c r="D363" s="17">
        <v>3504.23721</v>
      </c>
      <c r="E363" s="26">
        <f t="shared" si="5"/>
        <v>57.99412832649279</v>
      </c>
    </row>
    <row r="364" spans="1:5" s="10" customFormat="1" ht="45">
      <c r="A364" s="15" t="s">
        <v>912</v>
      </c>
      <c r="B364" s="11" t="s">
        <v>346</v>
      </c>
      <c r="C364" s="17">
        <v>1553.1083899999999</v>
      </c>
      <c r="D364" s="17">
        <v>1372.8215400000001</v>
      </c>
      <c r="E364" s="26">
        <f t="shared" si="5"/>
        <v>88.39186941743327</v>
      </c>
    </row>
    <row r="365" spans="1:6" s="6" customFormat="1" ht="45">
      <c r="A365" s="15" t="s">
        <v>913</v>
      </c>
      <c r="B365" s="11" t="s">
        <v>347</v>
      </c>
      <c r="C365" s="17">
        <v>37.3</v>
      </c>
      <c r="D365" s="17">
        <v>0</v>
      </c>
      <c r="E365" s="26">
        <f t="shared" si="5"/>
        <v>0</v>
      </c>
      <c r="F365" s="23"/>
    </row>
    <row r="366" spans="1:5" s="6" customFormat="1" ht="22.5">
      <c r="A366" s="15" t="s">
        <v>914</v>
      </c>
      <c r="B366" s="11" t="s">
        <v>348</v>
      </c>
      <c r="C366" s="17">
        <v>5365</v>
      </c>
      <c r="D366" s="17">
        <v>2870.9631600000002</v>
      </c>
      <c r="E366" s="26">
        <f t="shared" si="5"/>
        <v>53.51282684063374</v>
      </c>
    </row>
    <row r="367" spans="1:5" ht="22.5">
      <c r="A367" s="15" t="s">
        <v>915</v>
      </c>
      <c r="B367" s="11" t="s">
        <v>349</v>
      </c>
      <c r="C367" s="17">
        <v>182</v>
      </c>
      <c r="D367" s="17">
        <v>0</v>
      </c>
      <c r="E367" s="26">
        <f t="shared" si="5"/>
        <v>0</v>
      </c>
    </row>
    <row r="368" spans="1:5" ht="33.75">
      <c r="A368" s="15" t="s">
        <v>916</v>
      </c>
      <c r="B368" s="11" t="s">
        <v>350</v>
      </c>
      <c r="C368" s="17">
        <v>182</v>
      </c>
      <c r="D368" s="17">
        <v>0</v>
      </c>
      <c r="E368" s="26">
        <f t="shared" si="5"/>
        <v>0</v>
      </c>
    </row>
    <row r="369" spans="1:5" ht="45">
      <c r="A369" s="15" t="s">
        <v>917</v>
      </c>
      <c r="B369" s="11" t="s">
        <v>351</v>
      </c>
      <c r="C369" s="17">
        <v>7161.29325</v>
      </c>
      <c r="D369" s="17">
        <v>6161.53766</v>
      </c>
      <c r="E369" s="26">
        <f t="shared" si="5"/>
        <v>86.03945467531301</v>
      </c>
    </row>
    <row r="370" spans="1:5" ht="22.5">
      <c r="A370" s="15" t="s">
        <v>918</v>
      </c>
      <c r="B370" s="11" t="s">
        <v>352</v>
      </c>
      <c r="C370" s="17">
        <v>6779</v>
      </c>
      <c r="D370" s="17">
        <v>4636.16657</v>
      </c>
      <c r="E370" s="26">
        <f t="shared" si="5"/>
        <v>68.3901249446821</v>
      </c>
    </row>
    <row r="371" spans="1:5" ht="56.25">
      <c r="A371" s="15" t="s">
        <v>919</v>
      </c>
      <c r="B371" s="11" t="s">
        <v>353</v>
      </c>
      <c r="C371" s="17">
        <v>13550.3</v>
      </c>
      <c r="D371" s="17">
        <v>48.95476</v>
      </c>
      <c r="E371" s="26">
        <f t="shared" si="5"/>
        <v>0.36128174283964193</v>
      </c>
    </row>
    <row r="372" spans="1:5" ht="56.25">
      <c r="A372" s="15" t="s">
        <v>920</v>
      </c>
      <c r="B372" s="11" t="s">
        <v>354</v>
      </c>
      <c r="C372" s="17">
        <v>13550.3</v>
      </c>
      <c r="D372" s="17">
        <v>48.95476</v>
      </c>
      <c r="E372" s="26">
        <f t="shared" si="5"/>
        <v>0.36128174283964193</v>
      </c>
    </row>
    <row r="373" spans="1:5" ht="33.75">
      <c r="A373" s="15" t="s">
        <v>921</v>
      </c>
      <c r="B373" s="11" t="s">
        <v>355</v>
      </c>
      <c r="C373" s="17">
        <v>20236.2</v>
      </c>
      <c r="D373" s="17">
        <v>11983.08454</v>
      </c>
      <c r="E373" s="26">
        <f t="shared" si="5"/>
        <v>59.2160807859183</v>
      </c>
    </row>
    <row r="374" spans="1:5" ht="33.75">
      <c r="A374" s="15" t="s">
        <v>922</v>
      </c>
      <c r="B374" s="11" t="s">
        <v>356</v>
      </c>
      <c r="C374" s="17">
        <v>19612.55</v>
      </c>
      <c r="D374" s="17">
        <v>11665.42334</v>
      </c>
      <c r="E374" s="26">
        <f t="shared" si="5"/>
        <v>59.47938100858888</v>
      </c>
    </row>
    <row r="375" spans="1:5" ht="33.75">
      <c r="A375" s="15" t="s">
        <v>923</v>
      </c>
      <c r="B375" s="11" t="s">
        <v>357</v>
      </c>
      <c r="C375" s="17">
        <v>148.25</v>
      </c>
      <c r="D375" s="17">
        <v>23.94087</v>
      </c>
      <c r="E375" s="26">
        <f t="shared" si="5"/>
        <v>16.148984822934235</v>
      </c>
    </row>
    <row r="376" spans="1:5" ht="33.75">
      <c r="A376" s="15" t="s">
        <v>924</v>
      </c>
      <c r="B376" s="11" t="s">
        <v>358</v>
      </c>
      <c r="C376" s="17">
        <v>475.4</v>
      </c>
      <c r="D376" s="17">
        <v>293.72033</v>
      </c>
      <c r="E376" s="26">
        <f t="shared" si="5"/>
        <v>61.78383045856122</v>
      </c>
    </row>
    <row r="377" spans="1:5" ht="22.5">
      <c r="A377" s="15" t="s">
        <v>925</v>
      </c>
      <c r="B377" s="11" t="s">
        <v>359</v>
      </c>
      <c r="C377" s="17">
        <v>82050.34762</v>
      </c>
      <c r="D377" s="17">
        <v>65639.30389</v>
      </c>
      <c r="E377" s="26">
        <f t="shared" si="5"/>
        <v>79.99881267291576</v>
      </c>
    </row>
    <row r="378" spans="1:5" ht="33.75">
      <c r="A378" s="15" t="s">
        <v>926</v>
      </c>
      <c r="B378" s="11" t="s">
        <v>360</v>
      </c>
      <c r="C378" s="17">
        <v>6469.5</v>
      </c>
      <c r="D378" s="17">
        <v>9002.55352</v>
      </c>
      <c r="E378" s="26">
        <f t="shared" si="5"/>
        <v>139.1537757168251</v>
      </c>
    </row>
    <row r="379" spans="1:5" ht="22.5">
      <c r="A379" s="15" t="s">
        <v>927</v>
      </c>
      <c r="B379" s="11" t="s">
        <v>361</v>
      </c>
      <c r="C379" s="17">
        <v>44524.26804</v>
      </c>
      <c r="D379" s="17">
        <v>33869.40264</v>
      </c>
      <c r="E379" s="26">
        <f t="shared" si="5"/>
        <v>76.0695327087066</v>
      </c>
    </row>
    <row r="380" spans="1:5" ht="22.5">
      <c r="A380" s="15" t="s">
        <v>928</v>
      </c>
      <c r="B380" s="11" t="s">
        <v>362</v>
      </c>
      <c r="C380" s="17">
        <v>23514.77398</v>
      </c>
      <c r="D380" s="17">
        <v>16381.33439</v>
      </c>
      <c r="E380" s="26">
        <f t="shared" si="5"/>
        <v>69.66400954537264</v>
      </c>
    </row>
    <row r="381" spans="1:5" ht="22.5">
      <c r="A381" s="15" t="s">
        <v>929</v>
      </c>
      <c r="B381" s="11" t="s">
        <v>363</v>
      </c>
      <c r="C381" s="17">
        <v>42.7</v>
      </c>
      <c r="D381" s="17">
        <v>1052.23078</v>
      </c>
      <c r="E381" s="26" t="s">
        <v>1425</v>
      </c>
    </row>
    <row r="382" spans="1:5" ht="22.5">
      <c r="A382" s="15" t="s">
        <v>930</v>
      </c>
      <c r="B382" s="11" t="s">
        <v>364</v>
      </c>
      <c r="C382" s="17">
        <v>7499.1056</v>
      </c>
      <c r="D382" s="17">
        <v>5333.78256</v>
      </c>
      <c r="E382" s="26">
        <f t="shared" si="5"/>
        <v>71.12558276282974</v>
      </c>
    </row>
    <row r="383" spans="1:5" ht="12.75">
      <c r="A383" s="28" t="s">
        <v>931</v>
      </c>
      <c r="B383" s="13" t="s">
        <v>365</v>
      </c>
      <c r="C383" s="19">
        <v>1966.24146</v>
      </c>
      <c r="D383" s="19">
        <v>1751.0852399999999</v>
      </c>
      <c r="E383" s="18">
        <f t="shared" si="5"/>
        <v>89.0574873749229</v>
      </c>
    </row>
    <row r="384" spans="1:7" ht="12.75">
      <c r="A384" s="12" t="s">
        <v>932</v>
      </c>
      <c r="B384" s="11" t="s">
        <v>366</v>
      </c>
      <c r="C384" s="17">
        <v>0</v>
      </c>
      <c r="D384" s="17">
        <v>-647.83124</v>
      </c>
      <c r="E384" s="26">
        <v>0</v>
      </c>
      <c r="F384" s="17"/>
      <c r="G384" s="30"/>
    </row>
    <row r="385" spans="1:7" ht="22.5">
      <c r="A385" s="12" t="s">
        <v>933</v>
      </c>
      <c r="B385" s="11" t="s">
        <v>367</v>
      </c>
      <c r="C385" s="17">
        <v>0</v>
      </c>
      <c r="D385" s="17">
        <v>-1468.4221699999998</v>
      </c>
      <c r="E385" s="26">
        <v>0</v>
      </c>
      <c r="F385" s="17"/>
      <c r="G385" s="30"/>
    </row>
    <row r="386" spans="1:5" ht="22.5">
      <c r="A386" s="12" t="s">
        <v>934</v>
      </c>
      <c r="B386" s="11" t="s">
        <v>368</v>
      </c>
      <c r="C386" s="17">
        <v>0</v>
      </c>
      <c r="D386" s="17">
        <v>-11.19159</v>
      </c>
      <c r="E386" s="26">
        <v>0</v>
      </c>
    </row>
    <row r="387" spans="1:5" ht="22.5">
      <c r="A387" s="12" t="s">
        <v>935</v>
      </c>
      <c r="B387" s="11" t="s">
        <v>369</v>
      </c>
      <c r="C387" s="17">
        <v>0</v>
      </c>
      <c r="D387" s="17">
        <v>97.87893</v>
      </c>
      <c r="E387" s="26">
        <v>0</v>
      </c>
    </row>
    <row r="388" spans="1:6" ht="22.5">
      <c r="A388" s="12" t="s">
        <v>936</v>
      </c>
      <c r="B388" s="11" t="s">
        <v>370</v>
      </c>
      <c r="C388" s="17">
        <v>0</v>
      </c>
      <c r="D388" s="17">
        <v>77.03842</v>
      </c>
      <c r="E388" s="26">
        <v>0</v>
      </c>
      <c r="F388" s="17"/>
    </row>
    <row r="389" spans="1:6" ht="22.5">
      <c r="A389" s="12" t="s">
        <v>937</v>
      </c>
      <c r="B389" s="11" t="s">
        <v>371</v>
      </c>
      <c r="C389" s="17">
        <v>0</v>
      </c>
      <c r="D389" s="17">
        <v>656.86517</v>
      </c>
      <c r="E389" s="26">
        <v>0</v>
      </c>
      <c r="F389" s="17"/>
    </row>
    <row r="390" spans="1:7" ht="12.75">
      <c r="A390" s="12" t="s">
        <v>938</v>
      </c>
      <c r="B390" s="11" t="s">
        <v>372</v>
      </c>
      <c r="C390" s="17">
        <v>1100.64146</v>
      </c>
      <c r="D390" s="17">
        <v>2033.67648</v>
      </c>
      <c r="E390" s="26">
        <f t="shared" si="5"/>
        <v>184.7719310882583</v>
      </c>
      <c r="F390" s="17"/>
      <c r="G390" s="30"/>
    </row>
    <row r="391" spans="1:8" ht="22.5">
      <c r="A391" s="12" t="s">
        <v>939</v>
      </c>
      <c r="B391" s="11" t="s">
        <v>373</v>
      </c>
      <c r="C391" s="17">
        <v>108.9</v>
      </c>
      <c r="D391" s="17">
        <v>79.65139</v>
      </c>
      <c r="E391" s="26">
        <f t="shared" si="5"/>
        <v>73.14177226813591</v>
      </c>
      <c r="F391" s="17"/>
      <c r="G391" s="17"/>
      <c r="H391" s="17"/>
    </row>
    <row r="392" spans="1:7" ht="12.75">
      <c r="A392" s="12" t="s">
        <v>940</v>
      </c>
      <c r="B392" s="11" t="s">
        <v>374</v>
      </c>
      <c r="C392" s="17">
        <v>497.14146</v>
      </c>
      <c r="D392" s="17">
        <v>1059.9985900000001</v>
      </c>
      <c r="E392" s="26" t="s">
        <v>1425</v>
      </c>
      <c r="F392" s="17"/>
      <c r="G392" s="30"/>
    </row>
    <row r="393" spans="1:5" ht="12.75">
      <c r="A393" s="12" t="s">
        <v>941</v>
      </c>
      <c r="B393" s="11" t="s">
        <v>375</v>
      </c>
      <c r="C393" s="17">
        <v>375</v>
      </c>
      <c r="D393" s="17">
        <v>488.34747999999996</v>
      </c>
      <c r="E393" s="26">
        <f t="shared" si="5"/>
        <v>130.22599466666668</v>
      </c>
    </row>
    <row r="394" spans="1:6" ht="12.75">
      <c r="A394" s="12" t="s">
        <v>942</v>
      </c>
      <c r="B394" s="11" t="s">
        <v>376</v>
      </c>
      <c r="C394" s="17">
        <v>32</v>
      </c>
      <c r="D394" s="17">
        <v>210.76384</v>
      </c>
      <c r="E394" s="26" t="s">
        <v>1425</v>
      </c>
      <c r="F394" s="17"/>
    </row>
    <row r="395" spans="1:5" ht="12.75">
      <c r="A395" s="12" t="s">
        <v>943</v>
      </c>
      <c r="B395" s="11" t="s">
        <v>377</v>
      </c>
      <c r="C395" s="17">
        <v>87.6</v>
      </c>
      <c r="D395" s="17">
        <v>194.91518</v>
      </c>
      <c r="E395" s="26" t="s">
        <v>1425</v>
      </c>
    </row>
    <row r="396" spans="1:5" ht="12.75">
      <c r="A396" s="12" t="s">
        <v>944</v>
      </c>
      <c r="B396" s="11" t="s">
        <v>378</v>
      </c>
      <c r="C396" s="17">
        <v>865.6</v>
      </c>
      <c r="D396" s="17">
        <v>365.24</v>
      </c>
      <c r="E396" s="26">
        <f t="shared" si="5"/>
        <v>42.195009242144174</v>
      </c>
    </row>
    <row r="397" spans="1:6" ht="22.5">
      <c r="A397" s="12" t="s">
        <v>945</v>
      </c>
      <c r="B397" s="11" t="s">
        <v>379</v>
      </c>
      <c r="C397" s="17">
        <v>865.6</v>
      </c>
      <c r="D397" s="17">
        <v>365.24</v>
      </c>
      <c r="E397" s="26">
        <f t="shared" si="5"/>
        <v>42.195009242144174</v>
      </c>
      <c r="F397" s="29"/>
    </row>
    <row r="398" spans="1:7" ht="12.75">
      <c r="A398" s="28" t="s">
        <v>946</v>
      </c>
      <c r="B398" s="13" t="s">
        <v>380</v>
      </c>
      <c r="C398" s="19">
        <f>C399+C528+C533+C546+C561+C581</f>
        <v>13164461.89753</v>
      </c>
      <c r="D398" s="19">
        <v>5861449.93196</v>
      </c>
      <c r="E398" s="18">
        <f t="shared" si="5"/>
        <v>44.524796969177764</v>
      </c>
      <c r="F398" s="17">
        <v>13163486.07264</v>
      </c>
      <c r="G398" s="17">
        <f>F398+F513</f>
        <v>13164461.89753</v>
      </c>
    </row>
    <row r="399" spans="1:7" ht="21.75">
      <c r="A399" s="28" t="s">
        <v>947</v>
      </c>
      <c r="B399" s="13" t="s">
        <v>381</v>
      </c>
      <c r="C399" s="19">
        <f>C400+C410+C470+C510</f>
        <v>13027794.68679</v>
      </c>
      <c r="D399" s="19">
        <v>6350634.749310001</v>
      </c>
      <c r="E399" s="18">
        <f t="shared" si="5"/>
        <v>48.74681327108612</v>
      </c>
      <c r="F399" s="17">
        <v>13026818.8619</v>
      </c>
      <c r="G399" s="17">
        <f>F399+F513</f>
        <v>13027794.68679</v>
      </c>
    </row>
    <row r="400" spans="1:5" ht="12.75">
      <c r="A400" s="12" t="s">
        <v>948</v>
      </c>
      <c r="B400" s="11" t="s">
        <v>382</v>
      </c>
      <c r="C400" s="17">
        <v>4927262.5</v>
      </c>
      <c r="D400" s="17">
        <v>2952973.8</v>
      </c>
      <c r="E400" s="26">
        <f t="shared" si="5"/>
        <v>59.93132697923035</v>
      </c>
    </row>
    <row r="401" spans="1:5" ht="12.75">
      <c r="A401" s="12" t="s">
        <v>949</v>
      </c>
      <c r="B401" s="11" t="s">
        <v>383</v>
      </c>
      <c r="C401" s="17">
        <v>4077013.5</v>
      </c>
      <c r="D401" s="17">
        <v>2377979.8</v>
      </c>
      <c r="E401" s="26">
        <f t="shared" si="5"/>
        <v>58.32651277706095</v>
      </c>
    </row>
    <row r="402" spans="1:5" ht="22.5">
      <c r="A402" s="12" t="s">
        <v>950</v>
      </c>
      <c r="B402" s="11" t="s">
        <v>384</v>
      </c>
      <c r="C402" s="17">
        <v>4076536.8</v>
      </c>
      <c r="D402" s="17">
        <v>2377979.8</v>
      </c>
      <c r="E402" s="26">
        <f t="shared" si="5"/>
        <v>58.33333333333333</v>
      </c>
    </row>
    <row r="403" spans="1:5" ht="22.5">
      <c r="A403" s="12" t="s">
        <v>1434</v>
      </c>
      <c r="B403" s="11" t="s">
        <v>1449</v>
      </c>
      <c r="C403" s="17">
        <v>476.7</v>
      </c>
      <c r="D403" s="17">
        <v>0</v>
      </c>
      <c r="E403" s="26">
        <f t="shared" si="5"/>
        <v>0</v>
      </c>
    </row>
    <row r="404" spans="1:5" ht="22.5">
      <c r="A404" s="12" t="s">
        <v>951</v>
      </c>
      <c r="B404" s="11" t="s">
        <v>385</v>
      </c>
      <c r="C404" s="17">
        <v>189632</v>
      </c>
      <c r="D404" s="17">
        <v>189632</v>
      </c>
      <c r="E404" s="26">
        <f t="shared" si="5"/>
        <v>100</v>
      </c>
    </row>
    <row r="405" spans="1:5" ht="22.5">
      <c r="A405" s="12" t="s">
        <v>952</v>
      </c>
      <c r="B405" s="11" t="s">
        <v>386</v>
      </c>
      <c r="C405" s="17">
        <v>189632</v>
      </c>
      <c r="D405" s="17">
        <v>189632</v>
      </c>
      <c r="E405" s="26">
        <f t="shared" si="5"/>
        <v>100</v>
      </c>
    </row>
    <row r="406" spans="1:5" ht="33.75">
      <c r="A406" s="12" t="s">
        <v>953</v>
      </c>
      <c r="B406" s="11" t="s">
        <v>387</v>
      </c>
      <c r="C406" s="17">
        <v>445557</v>
      </c>
      <c r="D406" s="17">
        <v>259910</v>
      </c>
      <c r="E406" s="26">
        <f t="shared" si="5"/>
        <v>58.33372610013983</v>
      </c>
    </row>
    <row r="407" spans="1:5" ht="33.75">
      <c r="A407" s="12" t="s">
        <v>954</v>
      </c>
      <c r="B407" s="11" t="s">
        <v>388</v>
      </c>
      <c r="C407" s="17">
        <v>445557</v>
      </c>
      <c r="D407" s="17">
        <v>259910</v>
      </c>
      <c r="E407" s="26">
        <f t="shared" si="5"/>
        <v>58.33372610013983</v>
      </c>
    </row>
    <row r="408" spans="1:5" ht="33.75">
      <c r="A408" s="12" t="s">
        <v>955</v>
      </c>
      <c r="B408" s="11" t="s">
        <v>389</v>
      </c>
      <c r="C408" s="17">
        <v>215060</v>
      </c>
      <c r="D408" s="17">
        <v>125452</v>
      </c>
      <c r="E408" s="26">
        <f t="shared" si="5"/>
        <v>58.33348832883847</v>
      </c>
    </row>
    <row r="409" spans="1:5" ht="33.75">
      <c r="A409" s="12" t="s">
        <v>956</v>
      </c>
      <c r="B409" s="11" t="s">
        <v>390</v>
      </c>
      <c r="C409" s="17">
        <v>215060</v>
      </c>
      <c r="D409" s="17">
        <v>125452</v>
      </c>
      <c r="E409" s="26">
        <f t="shared" si="5"/>
        <v>58.33348832883847</v>
      </c>
    </row>
    <row r="410" spans="1:5" ht="22.5">
      <c r="A410" s="12" t="s">
        <v>957</v>
      </c>
      <c r="B410" s="11" t="s">
        <v>391</v>
      </c>
      <c r="C410" s="17">
        <v>4075716.27783</v>
      </c>
      <c r="D410" s="17">
        <v>1156436.3299500002</v>
      </c>
      <c r="E410" s="26">
        <f t="shared" si="5"/>
        <v>28.373818271906604</v>
      </c>
    </row>
    <row r="411" spans="1:5" ht="12.75">
      <c r="A411" s="12" t="s">
        <v>958</v>
      </c>
      <c r="B411" s="11" t="s">
        <v>392</v>
      </c>
      <c r="C411" s="17">
        <v>30747.2</v>
      </c>
      <c r="D411" s="17">
        <v>886.19772</v>
      </c>
      <c r="E411" s="26">
        <f t="shared" si="5"/>
        <v>2.882206249674767</v>
      </c>
    </row>
    <row r="412" spans="1:5" ht="22.5">
      <c r="A412" s="12" t="s">
        <v>959</v>
      </c>
      <c r="B412" s="11" t="s">
        <v>393</v>
      </c>
      <c r="C412" s="17">
        <v>30747.2</v>
      </c>
      <c r="D412" s="17">
        <v>886.19772</v>
      </c>
      <c r="E412" s="26">
        <f aca="true" t="shared" si="6" ref="E412:E453">D412/C412*100</f>
        <v>2.882206249674767</v>
      </c>
    </row>
    <row r="413" spans="1:5" ht="22.5">
      <c r="A413" s="12" t="s">
        <v>960</v>
      </c>
      <c r="B413" s="11" t="s">
        <v>394</v>
      </c>
      <c r="C413" s="17">
        <v>1110456</v>
      </c>
      <c r="D413" s="17">
        <v>40555.79479</v>
      </c>
      <c r="E413" s="26">
        <f t="shared" si="6"/>
        <v>3.652174853393561</v>
      </c>
    </row>
    <row r="414" spans="1:5" ht="33.75">
      <c r="A414" s="12" t="s">
        <v>961</v>
      </c>
      <c r="B414" s="11" t="s">
        <v>395</v>
      </c>
      <c r="C414" s="17">
        <v>1110456</v>
      </c>
      <c r="D414" s="17">
        <v>40555.79479</v>
      </c>
      <c r="E414" s="26">
        <f t="shared" si="6"/>
        <v>3.652174853393561</v>
      </c>
    </row>
    <row r="415" spans="1:5" ht="56.25">
      <c r="A415" s="12" t="s">
        <v>1435</v>
      </c>
      <c r="B415" s="11" t="s">
        <v>1450</v>
      </c>
      <c r="C415" s="17">
        <v>26745.9</v>
      </c>
      <c r="D415" s="17">
        <v>0</v>
      </c>
      <c r="E415" s="26">
        <f t="shared" si="6"/>
        <v>0</v>
      </c>
    </row>
    <row r="416" spans="1:5" ht="56.25">
      <c r="A416" s="12" t="s">
        <v>1471</v>
      </c>
      <c r="B416" s="11" t="s">
        <v>1499</v>
      </c>
      <c r="C416" s="17">
        <v>3184</v>
      </c>
      <c r="D416" s="17">
        <v>0</v>
      </c>
      <c r="E416" s="26">
        <f t="shared" si="6"/>
        <v>0</v>
      </c>
    </row>
    <row r="417" spans="1:5" ht="56.25">
      <c r="A417" s="12" t="s">
        <v>1472</v>
      </c>
      <c r="B417" s="11" t="s">
        <v>1500</v>
      </c>
      <c r="C417" s="17">
        <v>4162.8</v>
      </c>
      <c r="D417" s="17">
        <v>0</v>
      </c>
      <c r="E417" s="26">
        <f t="shared" si="6"/>
        <v>0</v>
      </c>
    </row>
    <row r="418" spans="1:5" ht="56.25">
      <c r="A418" s="12" t="s">
        <v>1436</v>
      </c>
      <c r="B418" s="11" t="s">
        <v>1451</v>
      </c>
      <c r="C418" s="17">
        <v>19399.1</v>
      </c>
      <c r="D418" s="17">
        <v>0</v>
      </c>
      <c r="E418" s="26">
        <f t="shared" si="6"/>
        <v>0</v>
      </c>
    </row>
    <row r="419" spans="1:5" ht="33.75">
      <c r="A419" s="12" t="s">
        <v>962</v>
      </c>
      <c r="B419" s="11" t="s">
        <v>396</v>
      </c>
      <c r="C419" s="17">
        <v>11947.3</v>
      </c>
      <c r="D419" s="17">
        <v>1556.62563</v>
      </c>
      <c r="E419" s="26">
        <f t="shared" si="6"/>
        <v>13.029099712905845</v>
      </c>
    </row>
    <row r="420" spans="1:5" ht="33.75">
      <c r="A420" s="12" t="s">
        <v>963</v>
      </c>
      <c r="B420" s="11" t="s">
        <v>397</v>
      </c>
      <c r="C420" s="17">
        <v>11947.3</v>
      </c>
      <c r="D420" s="17">
        <v>1556.62563</v>
      </c>
      <c r="E420" s="26">
        <f t="shared" si="6"/>
        <v>13.029099712905845</v>
      </c>
    </row>
    <row r="421" spans="1:5" ht="33.75">
      <c r="A421" s="12" t="s">
        <v>964</v>
      </c>
      <c r="B421" s="11" t="s">
        <v>398</v>
      </c>
      <c r="C421" s="17">
        <v>413.4</v>
      </c>
      <c r="D421" s="17">
        <v>0</v>
      </c>
      <c r="E421" s="26">
        <f t="shared" si="6"/>
        <v>0</v>
      </c>
    </row>
    <row r="422" spans="1:5" ht="33.75">
      <c r="A422" s="12" t="s">
        <v>965</v>
      </c>
      <c r="B422" s="11" t="s">
        <v>399</v>
      </c>
      <c r="C422" s="17">
        <v>15363</v>
      </c>
      <c r="D422" s="17">
        <v>10591.14012</v>
      </c>
      <c r="E422" s="26">
        <f t="shared" si="6"/>
        <v>68.93927045498927</v>
      </c>
    </row>
    <row r="423" spans="1:5" ht="45">
      <c r="A423" s="12" t="s">
        <v>966</v>
      </c>
      <c r="B423" s="11" t="s">
        <v>400</v>
      </c>
      <c r="C423" s="17">
        <v>15363</v>
      </c>
      <c r="D423" s="17">
        <v>10591.14012</v>
      </c>
      <c r="E423" s="26">
        <f t="shared" si="6"/>
        <v>68.93927045498927</v>
      </c>
    </row>
    <row r="424" spans="1:5" ht="45">
      <c r="A424" s="12" t="s">
        <v>967</v>
      </c>
      <c r="B424" s="11" t="s">
        <v>401</v>
      </c>
      <c r="C424" s="17">
        <v>52167.7</v>
      </c>
      <c r="D424" s="17">
        <v>23610.863329999996</v>
      </c>
      <c r="E424" s="26">
        <f t="shared" si="6"/>
        <v>45.25954437324244</v>
      </c>
    </row>
    <row r="425" spans="1:5" ht="45">
      <c r="A425" s="12" t="s">
        <v>968</v>
      </c>
      <c r="B425" s="11" t="s">
        <v>402</v>
      </c>
      <c r="C425" s="17">
        <v>319937.3</v>
      </c>
      <c r="D425" s="17">
        <v>169168.93256000002</v>
      </c>
      <c r="E425" s="26">
        <f t="shared" si="6"/>
        <v>52.875651748014384</v>
      </c>
    </row>
    <row r="426" spans="1:5" ht="56.25">
      <c r="A426" s="12" t="s">
        <v>969</v>
      </c>
      <c r="B426" s="11" t="s">
        <v>403</v>
      </c>
      <c r="C426" s="17">
        <v>4297</v>
      </c>
      <c r="D426" s="17">
        <v>2822.51027</v>
      </c>
      <c r="E426" s="26">
        <f t="shared" si="6"/>
        <v>65.68560088433792</v>
      </c>
    </row>
    <row r="427" spans="1:5" ht="56.25">
      <c r="A427" s="12" t="s">
        <v>970</v>
      </c>
      <c r="B427" s="11" t="s">
        <v>404</v>
      </c>
      <c r="C427" s="17">
        <v>4297</v>
      </c>
      <c r="D427" s="17">
        <v>2822.51027</v>
      </c>
      <c r="E427" s="26">
        <f t="shared" si="6"/>
        <v>65.68560088433792</v>
      </c>
    </row>
    <row r="428" spans="1:5" ht="33.75">
      <c r="A428" s="12" t="s">
        <v>971</v>
      </c>
      <c r="B428" s="11" t="s">
        <v>405</v>
      </c>
      <c r="C428" s="17">
        <v>8744</v>
      </c>
      <c r="D428" s="17">
        <v>562.57676</v>
      </c>
      <c r="E428" s="26">
        <f t="shared" si="6"/>
        <v>6.433860475754803</v>
      </c>
    </row>
    <row r="429" spans="1:5" ht="33.75">
      <c r="A429" s="12" t="s">
        <v>972</v>
      </c>
      <c r="B429" s="11" t="s">
        <v>406</v>
      </c>
      <c r="C429" s="17">
        <v>8744</v>
      </c>
      <c r="D429" s="17">
        <v>562.57676</v>
      </c>
      <c r="E429" s="26">
        <f t="shared" si="6"/>
        <v>6.433860475754803</v>
      </c>
    </row>
    <row r="430" spans="1:5" ht="56.25">
      <c r="A430" s="12" t="s">
        <v>1473</v>
      </c>
      <c r="B430" s="11" t="s">
        <v>1501</v>
      </c>
      <c r="C430" s="17">
        <v>0.2</v>
      </c>
      <c r="D430" s="17">
        <v>0</v>
      </c>
      <c r="E430" s="26">
        <f t="shared" si="6"/>
        <v>0</v>
      </c>
    </row>
    <row r="431" spans="1:5" ht="56.25">
      <c r="A431" s="12" t="s">
        <v>1474</v>
      </c>
      <c r="B431" s="11" t="s">
        <v>1502</v>
      </c>
      <c r="C431" s="17">
        <v>0.2</v>
      </c>
      <c r="D431" s="17">
        <v>0</v>
      </c>
      <c r="E431" s="26">
        <f t="shared" si="6"/>
        <v>0</v>
      </c>
    </row>
    <row r="432" spans="1:5" ht="33.75">
      <c r="A432" s="12" t="s">
        <v>973</v>
      </c>
      <c r="B432" s="11" t="s">
        <v>407</v>
      </c>
      <c r="C432" s="17">
        <v>82.5</v>
      </c>
      <c r="D432" s="17">
        <v>82.51</v>
      </c>
      <c r="E432" s="26">
        <f t="shared" si="6"/>
        <v>100.01212121212122</v>
      </c>
    </row>
    <row r="433" spans="1:5" ht="67.5">
      <c r="A433" s="12" t="s">
        <v>974</v>
      </c>
      <c r="B433" s="11" t="s">
        <v>408</v>
      </c>
      <c r="C433" s="17">
        <v>3118.1</v>
      </c>
      <c r="D433" s="17">
        <v>354.79998</v>
      </c>
      <c r="E433" s="26">
        <f t="shared" si="6"/>
        <v>11.378723581668323</v>
      </c>
    </row>
    <row r="434" spans="1:5" ht="33.75">
      <c r="A434" s="12" t="s">
        <v>975</v>
      </c>
      <c r="B434" s="11" t="s">
        <v>409</v>
      </c>
      <c r="C434" s="17">
        <v>49515.7</v>
      </c>
      <c r="D434" s="17">
        <v>504.00156</v>
      </c>
      <c r="E434" s="26">
        <f t="shared" si="6"/>
        <v>1.0178621326165236</v>
      </c>
    </row>
    <row r="435" spans="1:5" ht="56.25">
      <c r="A435" s="12" t="s">
        <v>976</v>
      </c>
      <c r="B435" s="11" t="s">
        <v>410</v>
      </c>
      <c r="C435" s="17">
        <v>11270</v>
      </c>
      <c r="D435" s="17">
        <v>4208.07295</v>
      </c>
      <c r="E435" s="26">
        <f t="shared" si="6"/>
        <v>37.338712954747116</v>
      </c>
    </row>
    <row r="436" spans="1:5" ht="33.75">
      <c r="A436" s="12" t="s">
        <v>977</v>
      </c>
      <c r="B436" s="11" t="s">
        <v>411</v>
      </c>
      <c r="C436" s="17">
        <v>14450.7</v>
      </c>
      <c r="D436" s="17">
        <v>10912.126789999998</v>
      </c>
      <c r="E436" s="26">
        <f t="shared" si="6"/>
        <v>75.51279031465602</v>
      </c>
    </row>
    <row r="437" spans="1:5" ht="33.75">
      <c r="A437" s="12" t="s">
        <v>978</v>
      </c>
      <c r="B437" s="11" t="s">
        <v>412</v>
      </c>
      <c r="C437" s="17">
        <v>9634</v>
      </c>
      <c r="D437" s="17">
        <v>9634</v>
      </c>
      <c r="E437" s="26">
        <f t="shared" si="6"/>
        <v>100</v>
      </c>
    </row>
    <row r="438" spans="1:5" ht="45">
      <c r="A438" s="12" t="s">
        <v>979</v>
      </c>
      <c r="B438" s="11" t="s">
        <v>413</v>
      </c>
      <c r="C438" s="17">
        <v>9634</v>
      </c>
      <c r="D438" s="17">
        <v>9634</v>
      </c>
      <c r="E438" s="26">
        <f t="shared" si="6"/>
        <v>100</v>
      </c>
    </row>
    <row r="439" spans="1:5" ht="33.75">
      <c r="A439" s="12" t="s">
        <v>980</v>
      </c>
      <c r="B439" s="11" t="s">
        <v>414</v>
      </c>
      <c r="C439" s="17">
        <v>29756.9</v>
      </c>
      <c r="D439" s="17">
        <v>6978.59718</v>
      </c>
      <c r="E439" s="26">
        <f t="shared" si="6"/>
        <v>23.452030218201493</v>
      </c>
    </row>
    <row r="440" spans="1:5" ht="33.75">
      <c r="A440" s="12" t="s">
        <v>981</v>
      </c>
      <c r="B440" s="11" t="s">
        <v>415</v>
      </c>
      <c r="C440" s="17">
        <v>29756.9</v>
      </c>
      <c r="D440" s="17">
        <v>6978.59718</v>
      </c>
      <c r="E440" s="26">
        <f t="shared" si="6"/>
        <v>23.452030218201493</v>
      </c>
    </row>
    <row r="441" spans="1:5" ht="22.5">
      <c r="A441" s="12" t="s">
        <v>982</v>
      </c>
      <c r="B441" s="11" t="s">
        <v>416</v>
      </c>
      <c r="C441" s="17">
        <v>45691.902</v>
      </c>
      <c r="D441" s="17">
        <v>1856.8308100000002</v>
      </c>
      <c r="E441" s="26">
        <f t="shared" si="6"/>
        <v>4.063807214678873</v>
      </c>
    </row>
    <row r="442" spans="1:5" ht="22.5">
      <c r="A442" s="12" t="s">
        <v>983</v>
      </c>
      <c r="B442" s="11" t="s">
        <v>417</v>
      </c>
      <c r="C442" s="17">
        <v>45691.9</v>
      </c>
      <c r="D442" s="17">
        <v>1856.8308100000002</v>
      </c>
      <c r="E442" s="26">
        <f t="shared" si="6"/>
        <v>4.0638073925575435</v>
      </c>
    </row>
    <row r="443" spans="1:5" ht="22.5">
      <c r="A443" s="12" t="s">
        <v>984</v>
      </c>
      <c r="B443" s="11" t="s">
        <v>418</v>
      </c>
      <c r="C443" s="17">
        <v>3133.9</v>
      </c>
      <c r="D443" s="17">
        <v>3133.9</v>
      </c>
      <c r="E443" s="26">
        <f t="shared" si="6"/>
        <v>100</v>
      </c>
    </row>
    <row r="444" spans="1:5" ht="33.75">
      <c r="A444" s="12" t="s">
        <v>985</v>
      </c>
      <c r="B444" s="11" t="s">
        <v>419</v>
      </c>
      <c r="C444" s="17">
        <v>3133.9</v>
      </c>
      <c r="D444" s="17">
        <v>3133.9</v>
      </c>
      <c r="E444" s="26">
        <f t="shared" si="6"/>
        <v>100</v>
      </c>
    </row>
    <row r="445" spans="1:5" ht="12.75">
      <c r="A445" s="12" t="s">
        <v>986</v>
      </c>
      <c r="B445" s="11" t="s">
        <v>420</v>
      </c>
      <c r="C445" s="17">
        <v>5752.1</v>
      </c>
      <c r="D445" s="17">
        <v>0</v>
      </c>
      <c r="E445" s="26">
        <f t="shared" si="6"/>
        <v>0</v>
      </c>
    </row>
    <row r="446" spans="1:5" ht="22.5">
      <c r="A446" s="12" t="s">
        <v>987</v>
      </c>
      <c r="B446" s="11" t="s">
        <v>421</v>
      </c>
      <c r="C446" s="17">
        <v>5593.6</v>
      </c>
      <c r="D446" s="17">
        <v>0</v>
      </c>
      <c r="E446" s="26">
        <f t="shared" si="6"/>
        <v>0</v>
      </c>
    </row>
    <row r="447" spans="1:5" ht="22.5">
      <c r="A447" s="12" t="s">
        <v>988</v>
      </c>
      <c r="B447" s="11" t="s">
        <v>422</v>
      </c>
      <c r="C447" s="17">
        <v>108.5</v>
      </c>
      <c r="D447" s="17">
        <v>0</v>
      </c>
      <c r="E447" s="26">
        <f t="shared" si="6"/>
        <v>0</v>
      </c>
    </row>
    <row r="448" spans="1:5" ht="22.5">
      <c r="A448" s="12" t="s">
        <v>1437</v>
      </c>
      <c r="B448" s="11" t="s">
        <v>1452</v>
      </c>
      <c r="C448" s="17">
        <v>50</v>
      </c>
      <c r="D448" s="17">
        <v>0</v>
      </c>
      <c r="E448" s="26">
        <f t="shared" si="6"/>
        <v>0</v>
      </c>
    </row>
    <row r="449" spans="1:5" ht="33.75">
      <c r="A449" s="12" t="s">
        <v>989</v>
      </c>
      <c r="B449" s="11" t="s">
        <v>423</v>
      </c>
      <c r="C449" s="17">
        <v>520851.8</v>
      </c>
      <c r="D449" s="17">
        <v>0</v>
      </c>
      <c r="E449" s="26">
        <f t="shared" si="6"/>
        <v>0</v>
      </c>
    </row>
    <row r="450" spans="1:5" ht="33.75">
      <c r="A450" s="12" t="s">
        <v>990</v>
      </c>
      <c r="B450" s="11" t="s">
        <v>424</v>
      </c>
      <c r="C450" s="17">
        <v>520851.8</v>
      </c>
      <c r="D450" s="17">
        <v>0</v>
      </c>
      <c r="E450" s="26">
        <f t="shared" si="6"/>
        <v>0</v>
      </c>
    </row>
    <row r="451" spans="1:5" ht="45">
      <c r="A451" s="12" t="s">
        <v>991</v>
      </c>
      <c r="B451" s="11" t="s">
        <v>425</v>
      </c>
      <c r="C451" s="17">
        <v>31938</v>
      </c>
      <c r="D451" s="17">
        <v>0</v>
      </c>
      <c r="E451" s="26">
        <f t="shared" si="6"/>
        <v>0</v>
      </c>
    </row>
    <row r="452" spans="1:5" ht="45">
      <c r="A452" s="12" t="s">
        <v>992</v>
      </c>
      <c r="B452" s="11" t="s">
        <v>426</v>
      </c>
      <c r="C452" s="17">
        <v>31938</v>
      </c>
      <c r="D452" s="17">
        <v>0</v>
      </c>
      <c r="E452" s="26">
        <f t="shared" si="6"/>
        <v>0</v>
      </c>
    </row>
    <row r="453" spans="1:5" ht="45">
      <c r="A453" s="12" t="s">
        <v>1475</v>
      </c>
      <c r="B453" s="11" t="s">
        <v>1503</v>
      </c>
      <c r="C453" s="17">
        <v>20164.5</v>
      </c>
      <c r="D453" s="17">
        <v>0</v>
      </c>
      <c r="E453" s="26">
        <f t="shared" si="6"/>
        <v>0</v>
      </c>
    </row>
    <row r="454" spans="1:5" ht="33.75">
      <c r="A454" s="12" t="s">
        <v>993</v>
      </c>
      <c r="B454" s="11" t="s">
        <v>427</v>
      </c>
      <c r="C454" s="17">
        <v>171490</v>
      </c>
      <c r="D454" s="17">
        <v>159298.9912</v>
      </c>
      <c r="E454" s="26">
        <f aca="true" t="shared" si="7" ref="E454:E494">D454/C454*100</f>
        <v>92.89112554667909</v>
      </c>
    </row>
    <row r="455" spans="1:5" ht="22.5">
      <c r="A455" s="12" t="s">
        <v>994</v>
      </c>
      <c r="B455" s="11" t="s">
        <v>428</v>
      </c>
      <c r="C455" s="17">
        <v>65801.9</v>
      </c>
      <c r="D455" s="17">
        <v>65801.9</v>
      </c>
      <c r="E455" s="26">
        <f t="shared" si="7"/>
        <v>100</v>
      </c>
    </row>
    <row r="456" spans="1:5" ht="33.75">
      <c r="A456" s="12" t="s">
        <v>995</v>
      </c>
      <c r="B456" s="11" t="s">
        <v>429</v>
      </c>
      <c r="C456" s="17">
        <v>190469.3</v>
      </c>
      <c r="D456" s="17">
        <v>76198.6743</v>
      </c>
      <c r="E456" s="26">
        <f t="shared" si="7"/>
        <v>40.00575121555022</v>
      </c>
    </row>
    <row r="457" spans="1:5" ht="33.75">
      <c r="A457" s="12" t="s">
        <v>996</v>
      </c>
      <c r="B457" s="11" t="s">
        <v>430</v>
      </c>
      <c r="C457" s="17">
        <v>891768.4</v>
      </c>
      <c r="D457" s="17">
        <v>537341.3</v>
      </c>
      <c r="E457" s="26">
        <f t="shared" si="7"/>
        <v>60.25570091965582</v>
      </c>
    </row>
    <row r="458" spans="1:5" ht="45">
      <c r="A458" s="12" t="s">
        <v>997</v>
      </c>
      <c r="B458" s="11" t="s">
        <v>431</v>
      </c>
      <c r="C458" s="17">
        <v>42545.7</v>
      </c>
      <c r="D458" s="17">
        <v>22412.17001</v>
      </c>
      <c r="E458" s="26">
        <f t="shared" si="7"/>
        <v>52.67787346312319</v>
      </c>
    </row>
    <row r="459" spans="1:5" ht="33.75">
      <c r="A459" s="12" t="s">
        <v>998</v>
      </c>
      <c r="B459" s="11" t="s">
        <v>432</v>
      </c>
      <c r="C459" s="17">
        <v>258997.709</v>
      </c>
      <c r="D459" s="17">
        <v>0</v>
      </c>
      <c r="E459" s="26">
        <f t="shared" si="7"/>
        <v>0</v>
      </c>
    </row>
    <row r="460" spans="1:5" ht="45">
      <c r="A460" s="12" t="s">
        <v>999</v>
      </c>
      <c r="B460" s="11" t="s">
        <v>433</v>
      </c>
      <c r="C460" s="17">
        <v>258997.7</v>
      </c>
      <c r="D460" s="17">
        <v>0</v>
      </c>
      <c r="E460" s="26">
        <f t="shared" si="7"/>
        <v>0</v>
      </c>
    </row>
    <row r="461" spans="1:5" ht="22.5">
      <c r="A461" s="12" t="s">
        <v>1000</v>
      </c>
      <c r="B461" s="11" t="s">
        <v>434</v>
      </c>
      <c r="C461" s="17">
        <v>7294.1</v>
      </c>
      <c r="D461" s="17">
        <v>0</v>
      </c>
      <c r="E461" s="26">
        <f t="shared" si="7"/>
        <v>0</v>
      </c>
    </row>
    <row r="462" spans="1:5" ht="22.5">
      <c r="A462" s="12" t="s">
        <v>1001</v>
      </c>
      <c r="B462" s="11" t="s">
        <v>435</v>
      </c>
      <c r="C462" s="17">
        <v>7294.1</v>
      </c>
      <c r="D462" s="17">
        <v>0</v>
      </c>
      <c r="E462" s="26">
        <f t="shared" si="7"/>
        <v>0</v>
      </c>
    </row>
    <row r="463" spans="1:5" ht="22.5">
      <c r="A463" s="12" t="s">
        <v>1002</v>
      </c>
      <c r="B463" s="11" t="s">
        <v>436</v>
      </c>
      <c r="C463" s="17">
        <v>7637.5</v>
      </c>
      <c r="D463" s="17">
        <v>6953.2</v>
      </c>
      <c r="E463" s="26">
        <f t="shared" si="7"/>
        <v>91.04026186579378</v>
      </c>
    </row>
    <row r="464" spans="1:5" ht="22.5">
      <c r="A464" s="12" t="s">
        <v>1003</v>
      </c>
      <c r="B464" s="11" t="s">
        <v>437</v>
      </c>
      <c r="C464" s="17">
        <v>7637.5</v>
      </c>
      <c r="D464" s="17">
        <v>6953.2</v>
      </c>
      <c r="E464" s="26">
        <f t="shared" si="7"/>
        <v>91.04026186579378</v>
      </c>
    </row>
    <row r="465" spans="1:5" ht="33.75">
      <c r="A465" s="12" t="s">
        <v>1004</v>
      </c>
      <c r="B465" s="11" t="s">
        <v>438</v>
      </c>
      <c r="C465" s="17">
        <v>5571</v>
      </c>
      <c r="D465" s="17">
        <v>1010.61399</v>
      </c>
      <c r="E465" s="26">
        <f t="shared" si="7"/>
        <v>18.140620893914917</v>
      </c>
    </row>
    <row r="466" spans="1:5" ht="45">
      <c r="A466" s="12" t="s">
        <v>1476</v>
      </c>
      <c r="B466" s="11" t="s">
        <v>1504</v>
      </c>
      <c r="C466" s="17">
        <v>107961.5</v>
      </c>
      <c r="D466" s="17">
        <v>0</v>
      </c>
      <c r="E466" s="26">
        <f t="shared" si="7"/>
        <v>0</v>
      </c>
    </row>
    <row r="467" spans="1:7" ht="56.25">
      <c r="A467" s="12" t="s">
        <v>1477</v>
      </c>
      <c r="B467" s="11" t="s">
        <v>1505</v>
      </c>
      <c r="C467" s="17">
        <v>107961.5</v>
      </c>
      <c r="D467" s="17">
        <v>0</v>
      </c>
      <c r="E467" s="26">
        <f t="shared" si="7"/>
        <v>0</v>
      </c>
      <c r="F467" s="2">
        <v>104172.25951</v>
      </c>
      <c r="G467" s="2" t="e">
        <f>F467+F469+#REF!+#REF!</f>
        <v>#REF!</v>
      </c>
    </row>
    <row r="468" spans="1:5" ht="12.75">
      <c r="A468" s="12" t="s">
        <v>1005</v>
      </c>
      <c r="B468" s="11" t="s">
        <v>439</v>
      </c>
      <c r="C468" s="17">
        <v>0.06683</v>
      </c>
      <c r="D468" s="17">
        <v>0</v>
      </c>
      <c r="E468" s="26">
        <f t="shared" si="7"/>
        <v>0</v>
      </c>
    </row>
    <row r="469" spans="1:6" ht="12.75">
      <c r="A469" s="12" t="s">
        <v>1006</v>
      </c>
      <c r="B469" s="11" t="s">
        <v>440</v>
      </c>
      <c r="C469" s="17">
        <v>0.06683</v>
      </c>
      <c r="D469" s="17">
        <v>0</v>
      </c>
      <c r="E469" s="26">
        <f t="shared" si="7"/>
        <v>0</v>
      </c>
      <c r="F469" s="2">
        <v>657.70123</v>
      </c>
    </row>
    <row r="470" spans="1:5" ht="12.75">
      <c r="A470" s="12" t="s">
        <v>1007</v>
      </c>
      <c r="B470" s="11" t="s">
        <v>441</v>
      </c>
      <c r="C470" s="17">
        <v>2774224.7</v>
      </c>
      <c r="D470" s="17">
        <v>1545102.35077</v>
      </c>
      <c r="E470" s="26">
        <f t="shared" si="7"/>
        <v>55.69492445114484</v>
      </c>
    </row>
    <row r="471" spans="1:5" ht="22.5">
      <c r="A471" s="12" t="s">
        <v>1008</v>
      </c>
      <c r="B471" s="11" t="s">
        <v>442</v>
      </c>
      <c r="C471" s="17">
        <v>32125.6</v>
      </c>
      <c r="D471" s="17">
        <v>23344.275</v>
      </c>
      <c r="E471" s="26">
        <f t="shared" si="7"/>
        <v>72.66564671165675</v>
      </c>
    </row>
    <row r="472" spans="1:5" ht="33.75">
      <c r="A472" s="12" t="s">
        <v>1009</v>
      </c>
      <c r="B472" s="11" t="s">
        <v>443</v>
      </c>
      <c r="C472" s="17">
        <v>32125.6</v>
      </c>
      <c r="D472" s="17">
        <v>23344.275</v>
      </c>
      <c r="E472" s="26">
        <f t="shared" si="7"/>
        <v>72.66564671165675</v>
      </c>
    </row>
    <row r="473" spans="1:5" ht="33.75">
      <c r="A473" s="12" t="s">
        <v>1010</v>
      </c>
      <c r="B473" s="11" t="s">
        <v>444</v>
      </c>
      <c r="C473" s="17">
        <v>3886.1</v>
      </c>
      <c r="D473" s="17">
        <v>3886.1</v>
      </c>
      <c r="E473" s="26">
        <f t="shared" si="7"/>
        <v>100</v>
      </c>
    </row>
    <row r="474" spans="1:5" ht="45">
      <c r="A474" s="12" t="s">
        <v>1011</v>
      </c>
      <c r="B474" s="11" t="s">
        <v>445</v>
      </c>
      <c r="C474" s="17">
        <v>3886.1</v>
      </c>
      <c r="D474" s="17">
        <v>3886.1</v>
      </c>
      <c r="E474" s="26">
        <f t="shared" si="7"/>
        <v>100</v>
      </c>
    </row>
    <row r="475" spans="1:5" ht="22.5">
      <c r="A475" s="12" t="s">
        <v>1012</v>
      </c>
      <c r="B475" s="11" t="s">
        <v>446</v>
      </c>
      <c r="C475" s="17">
        <v>19156.2</v>
      </c>
      <c r="D475" s="17">
        <v>1333.02357</v>
      </c>
      <c r="E475" s="26">
        <f t="shared" si="7"/>
        <v>6.958705640993516</v>
      </c>
    </row>
    <row r="476" spans="1:5" ht="22.5">
      <c r="A476" s="12" t="s">
        <v>1013</v>
      </c>
      <c r="B476" s="11" t="s">
        <v>447</v>
      </c>
      <c r="C476" s="17">
        <v>19156.2</v>
      </c>
      <c r="D476" s="17">
        <v>1333.02357</v>
      </c>
      <c r="E476" s="26">
        <f t="shared" si="7"/>
        <v>6.958705640993516</v>
      </c>
    </row>
    <row r="477" spans="1:5" ht="22.5">
      <c r="A477" s="12" t="s">
        <v>1014</v>
      </c>
      <c r="B477" s="11" t="s">
        <v>448</v>
      </c>
      <c r="C477" s="17">
        <v>300517.3</v>
      </c>
      <c r="D477" s="17">
        <v>158966.45225</v>
      </c>
      <c r="E477" s="26">
        <f t="shared" si="7"/>
        <v>52.89760431429406</v>
      </c>
    </row>
    <row r="478" spans="1:5" ht="22.5">
      <c r="A478" s="12" t="s">
        <v>1015</v>
      </c>
      <c r="B478" s="11" t="s">
        <v>449</v>
      </c>
      <c r="C478" s="17">
        <v>300517.3</v>
      </c>
      <c r="D478" s="17">
        <v>158966.45225</v>
      </c>
      <c r="E478" s="26">
        <f t="shared" si="7"/>
        <v>52.89760431429406</v>
      </c>
    </row>
    <row r="479" spans="1:5" ht="67.5">
      <c r="A479" s="12" t="s">
        <v>1016</v>
      </c>
      <c r="B479" s="11" t="s">
        <v>450</v>
      </c>
      <c r="C479" s="17">
        <v>30081</v>
      </c>
      <c r="D479" s="17">
        <v>27104.832</v>
      </c>
      <c r="E479" s="26">
        <f t="shared" si="7"/>
        <v>90.10615338585818</v>
      </c>
    </row>
    <row r="480" spans="1:5" ht="67.5">
      <c r="A480" s="12" t="s">
        <v>1017</v>
      </c>
      <c r="B480" s="11" t="s">
        <v>451</v>
      </c>
      <c r="C480" s="17">
        <v>30081</v>
      </c>
      <c r="D480" s="17">
        <v>27104.832</v>
      </c>
      <c r="E480" s="26">
        <f t="shared" si="7"/>
        <v>90.10615338585818</v>
      </c>
    </row>
    <row r="481" spans="1:5" ht="33.75">
      <c r="A481" s="12" t="s">
        <v>1018</v>
      </c>
      <c r="B481" s="11" t="s">
        <v>452</v>
      </c>
      <c r="C481" s="17">
        <v>5656</v>
      </c>
      <c r="D481" s="17">
        <v>2148.39</v>
      </c>
      <c r="E481" s="26">
        <f t="shared" si="7"/>
        <v>37.98426449787836</v>
      </c>
    </row>
    <row r="482" spans="1:5" ht="45">
      <c r="A482" s="12" t="s">
        <v>1019</v>
      </c>
      <c r="B482" s="11" t="s">
        <v>453</v>
      </c>
      <c r="C482" s="17">
        <v>5656</v>
      </c>
      <c r="D482" s="17">
        <v>2148.39</v>
      </c>
      <c r="E482" s="26">
        <f t="shared" si="7"/>
        <v>37.98426449787836</v>
      </c>
    </row>
    <row r="483" spans="1:5" ht="33.75">
      <c r="A483" s="12" t="s">
        <v>1020</v>
      </c>
      <c r="B483" s="11" t="s">
        <v>454</v>
      </c>
      <c r="C483" s="17">
        <v>36341.7</v>
      </c>
      <c r="D483" s="17">
        <v>16762.43298</v>
      </c>
      <c r="E483" s="26">
        <f t="shared" si="7"/>
        <v>46.124515308860076</v>
      </c>
    </row>
    <row r="484" spans="1:5" ht="45">
      <c r="A484" s="12" t="s">
        <v>1021</v>
      </c>
      <c r="B484" s="11" t="s">
        <v>455</v>
      </c>
      <c r="C484" s="17">
        <v>36341.7</v>
      </c>
      <c r="D484" s="17">
        <v>16762.43298</v>
      </c>
      <c r="E484" s="26">
        <f t="shared" si="7"/>
        <v>46.124515308860076</v>
      </c>
    </row>
    <row r="485" spans="1:5" ht="45">
      <c r="A485" s="12" t="s">
        <v>1022</v>
      </c>
      <c r="B485" s="11" t="s">
        <v>456</v>
      </c>
      <c r="C485" s="17">
        <v>4671.3</v>
      </c>
      <c r="D485" s="17">
        <v>1432.26</v>
      </c>
      <c r="E485" s="26">
        <f t="shared" si="7"/>
        <v>30.660843876436967</v>
      </c>
    </row>
    <row r="486" spans="1:5" ht="56.25">
      <c r="A486" s="12" t="s">
        <v>1023</v>
      </c>
      <c r="B486" s="11" t="s">
        <v>457</v>
      </c>
      <c r="C486" s="17">
        <v>4671.3</v>
      </c>
      <c r="D486" s="17">
        <v>1432.26</v>
      </c>
      <c r="E486" s="26">
        <f t="shared" si="7"/>
        <v>30.660843876436967</v>
      </c>
    </row>
    <row r="487" spans="1:5" ht="45">
      <c r="A487" s="12" t="s">
        <v>1024</v>
      </c>
      <c r="B487" s="11" t="s">
        <v>458</v>
      </c>
      <c r="C487" s="17">
        <v>72063.9</v>
      </c>
      <c r="D487" s="17">
        <v>69666.17792</v>
      </c>
      <c r="E487" s="26">
        <f t="shared" si="7"/>
        <v>96.67278334922203</v>
      </c>
    </row>
    <row r="488" spans="1:5" ht="45">
      <c r="A488" s="12" t="s">
        <v>1025</v>
      </c>
      <c r="B488" s="11" t="s">
        <v>459</v>
      </c>
      <c r="C488" s="17">
        <v>72063.9</v>
      </c>
      <c r="D488" s="17">
        <v>69666.17792</v>
      </c>
      <c r="E488" s="26">
        <f t="shared" si="7"/>
        <v>96.67278334922203</v>
      </c>
    </row>
    <row r="489" spans="1:5" ht="33.75">
      <c r="A489" s="12" t="s">
        <v>1026</v>
      </c>
      <c r="B489" s="11" t="s">
        <v>460</v>
      </c>
      <c r="C489" s="17">
        <v>31</v>
      </c>
      <c r="D489" s="17">
        <v>18.18025</v>
      </c>
      <c r="E489" s="26">
        <f t="shared" si="7"/>
        <v>58.64596774193549</v>
      </c>
    </row>
    <row r="490" spans="1:5" ht="45">
      <c r="A490" s="12" t="s">
        <v>1027</v>
      </c>
      <c r="B490" s="11" t="s">
        <v>461</v>
      </c>
      <c r="C490" s="17">
        <v>31</v>
      </c>
      <c r="D490" s="17">
        <v>18.18025</v>
      </c>
      <c r="E490" s="26">
        <f t="shared" si="7"/>
        <v>58.64596774193549</v>
      </c>
    </row>
    <row r="491" spans="1:5" ht="22.5">
      <c r="A491" s="12" t="s">
        <v>1028</v>
      </c>
      <c r="B491" s="11" t="s">
        <v>462</v>
      </c>
      <c r="C491" s="17">
        <v>981616.9</v>
      </c>
      <c r="D491" s="17">
        <v>595081.84371</v>
      </c>
      <c r="E491" s="26">
        <f t="shared" si="7"/>
        <v>60.622615982874784</v>
      </c>
    </row>
    <row r="492" spans="1:5" ht="22.5">
      <c r="A492" s="12" t="s">
        <v>1029</v>
      </c>
      <c r="B492" s="11" t="s">
        <v>463</v>
      </c>
      <c r="C492" s="17">
        <v>981616.9</v>
      </c>
      <c r="D492" s="17">
        <v>595081.84371</v>
      </c>
      <c r="E492" s="26">
        <f t="shared" si="7"/>
        <v>60.622615982874784</v>
      </c>
    </row>
    <row r="493" spans="1:5" ht="33.75">
      <c r="A493" s="12" t="s">
        <v>1030</v>
      </c>
      <c r="B493" s="11" t="s">
        <v>464</v>
      </c>
      <c r="C493" s="17">
        <v>9882.1</v>
      </c>
      <c r="D493" s="17">
        <v>6911.74167</v>
      </c>
      <c r="E493" s="26">
        <f t="shared" si="7"/>
        <v>69.94203327228018</v>
      </c>
    </row>
    <row r="494" spans="1:5" ht="33.75">
      <c r="A494" s="12" t="s">
        <v>1031</v>
      </c>
      <c r="B494" s="11" t="s">
        <v>465</v>
      </c>
      <c r="C494" s="17">
        <v>9882.1</v>
      </c>
      <c r="D494" s="17">
        <v>6911.74167</v>
      </c>
      <c r="E494" s="26">
        <f t="shared" si="7"/>
        <v>69.94203327228018</v>
      </c>
    </row>
    <row r="495" spans="1:5" ht="45">
      <c r="A495" s="12" t="s">
        <v>1032</v>
      </c>
      <c r="B495" s="11" t="s">
        <v>466</v>
      </c>
      <c r="C495" s="17">
        <v>8807.3</v>
      </c>
      <c r="D495" s="17">
        <v>2939.6831</v>
      </c>
      <c r="E495" s="26">
        <f aca="true" t="shared" si="8" ref="E495:E534">D495/C495*100</f>
        <v>33.37780136931864</v>
      </c>
    </row>
    <row r="496" spans="1:5" ht="56.25">
      <c r="A496" s="12" t="s">
        <v>1033</v>
      </c>
      <c r="B496" s="11" t="s">
        <v>467</v>
      </c>
      <c r="C496" s="17">
        <v>8807.3</v>
      </c>
      <c r="D496" s="17">
        <v>2939.6831</v>
      </c>
      <c r="E496" s="26">
        <f t="shared" si="8"/>
        <v>33.37780136931864</v>
      </c>
    </row>
    <row r="497" spans="1:5" ht="33.75">
      <c r="A497" s="12" t="s">
        <v>1034</v>
      </c>
      <c r="B497" s="11" t="s">
        <v>468</v>
      </c>
      <c r="C497" s="17">
        <v>102.9</v>
      </c>
      <c r="D497" s="17">
        <v>72.41682</v>
      </c>
      <c r="E497" s="26">
        <f t="shared" si="8"/>
        <v>70.37591836734694</v>
      </c>
    </row>
    <row r="498" spans="1:5" ht="45">
      <c r="A498" s="12" t="s">
        <v>1035</v>
      </c>
      <c r="B498" s="11" t="s">
        <v>469</v>
      </c>
      <c r="C498" s="17">
        <v>102.9</v>
      </c>
      <c r="D498" s="17">
        <v>72.41682</v>
      </c>
      <c r="E498" s="26">
        <f t="shared" si="8"/>
        <v>70.37591836734694</v>
      </c>
    </row>
    <row r="499" spans="1:5" ht="33.75">
      <c r="A499" s="12" t="s">
        <v>1036</v>
      </c>
      <c r="B499" s="11" t="s">
        <v>470</v>
      </c>
      <c r="C499" s="17">
        <v>301904.3</v>
      </c>
      <c r="D499" s="17">
        <v>125281.07648</v>
      </c>
      <c r="E499" s="26">
        <f t="shared" si="8"/>
        <v>41.496950020254765</v>
      </c>
    </row>
    <row r="500" spans="1:5" ht="33.75">
      <c r="A500" s="12" t="s">
        <v>1037</v>
      </c>
      <c r="B500" s="11" t="s">
        <v>471</v>
      </c>
      <c r="C500" s="17">
        <v>301904.3</v>
      </c>
      <c r="D500" s="17">
        <v>125281.07648</v>
      </c>
      <c r="E500" s="26">
        <f t="shared" si="8"/>
        <v>41.496950020254765</v>
      </c>
    </row>
    <row r="501" spans="1:5" ht="56.25">
      <c r="A501" s="12" t="s">
        <v>1038</v>
      </c>
      <c r="B501" s="11" t="s">
        <v>472</v>
      </c>
      <c r="C501" s="17">
        <v>441583.9</v>
      </c>
      <c r="D501" s="17">
        <v>233626.90638</v>
      </c>
      <c r="E501" s="26">
        <f t="shared" si="8"/>
        <v>52.906572540348506</v>
      </c>
    </row>
    <row r="502" spans="1:5" ht="67.5">
      <c r="A502" s="12" t="s">
        <v>1039</v>
      </c>
      <c r="B502" s="11" t="s">
        <v>473</v>
      </c>
      <c r="C502" s="17">
        <v>441583.9</v>
      </c>
      <c r="D502" s="17">
        <v>233626.90638</v>
      </c>
      <c r="E502" s="26">
        <f t="shared" si="8"/>
        <v>52.906572540348506</v>
      </c>
    </row>
    <row r="503" spans="1:5" ht="67.5">
      <c r="A503" s="12" t="s">
        <v>1040</v>
      </c>
      <c r="B503" s="11" t="s">
        <v>474</v>
      </c>
      <c r="C503" s="17">
        <v>237238</v>
      </c>
      <c r="D503" s="17">
        <v>174529.53853999998</v>
      </c>
      <c r="E503" s="26">
        <f t="shared" si="8"/>
        <v>73.56727781384095</v>
      </c>
    </row>
    <row r="504" spans="1:5" ht="67.5">
      <c r="A504" s="12" t="s">
        <v>1041</v>
      </c>
      <c r="B504" s="11" t="s">
        <v>475</v>
      </c>
      <c r="C504" s="17">
        <v>237238</v>
      </c>
      <c r="D504" s="17">
        <v>174529.53853999998</v>
      </c>
      <c r="E504" s="26">
        <f t="shared" si="8"/>
        <v>73.56727781384095</v>
      </c>
    </row>
    <row r="505" spans="1:5" ht="22.5">
      <c r="A505" s="12" t="s">
        <v>1042</v>
      </c>
      <c r="B505" s="11" t="s">
        <v>476</v>
      </c>
      <c r="C505" s="17">
        <v>8069.7</v>
      </c>
      <c r="D505" s="17">
        <v>7666.2</v>
      </c>
      <c r="E505" s="26">
        <f t="shared" si="8"/>
        <v>94.999814119484</v>
      </c>
    </row>
    <row r="506" spans="1:5" ht="33.75">
      <c r="A506" s="12" t="s">
        <v>1043</v>
      </c>
      <c r="B506" s="11" t="s">
        <v>477</v>
      </c>
      <c r="C506" s="17">
        <v>8069.7</v>
      </c>
      <c r="D506" s="17">
        <v>7666.2</v>
      </c>
      <c r="E506" s="26">
        <f t="shared" si="8"/>
        <v>94.999814119484</v>
      </c>
    </row>
    <row r="507" spans="1:5" ht="33.75">
      <c r="A507" s="12" t="s">
        <v>1044</v>
      </c>
      <c r="B507" s="11" t="s">
        <v>478</v>
      </c>
      <c r="C507" s="17">
        <v>152189.1</v>
      </c>
      <c r="D507" s="17">
        <v>49385.2775</v>
      </c>
      <c r="E507" s="26">
        <f t="shared" si="8"/>
        <v>32.44994385274635</v>
      </c>
    </row>
    <row r="508" spans="1:5" ht="33.75">
      <c r="A508" s="12" t="s">
        <v>1045</v>
      </c>
      <c r="B508" s="11" t="s">
        <v>479</v>
      </c>
      <c r="C508" s="17">
        <v>152189.1</v>
      </c>
      <c r="D508" s="17">
        <v>49385.2775</v>
      </c>
      <c r="E508" s="26">
        <f t="shared" si="8"/>
        <v>32.44994385274635</v>
      </c>
    </row>
    <row r="509" spans="1:5" ht="22.5">
      <c r="A509" s="12" t="s">
        <v>1046</v>
      </c>
      <c r="B509" s="11" t="s">
        <v>480</v>
      </c>
      <c r="C509" s="17">
        <v>128300.4</v>
      </c>
      <c r="D509" s="17">
        <v>44945.5426</v>
      </c>
      <c r="E509" s="26">
        <f t="shared" si="8"/>
        <v>35.0314906266855</v>
      </c>
    </row>
    <row r="510" spans="1:5" ht="12.75">
      <c r="A510" s="12" t="s">
        <v>1047</v>
      </c>
      <c r="B510" s="11" t="s">
        <v>481</v>
      </c>
      <c r="C510" s="17">
        <f>C511+C513+C515+C517+C519+C520+C522+C523+C525</f>
        <v>1250591.20896</v>
      </c>
      <c r="D510" s="17">
        <v>696122.26859</v>
      </c>
      <c r="E510" s="26">
        <f t="shared" si="8"/>
        <v>55.66345450076368</v>
      </c>
    </row>
    <row r="511" spans="1:5" ht="33.75">
      <c r="A511" s="12" t="s">
        <v>1048</v>
      </c>
      <c r="B511" s="11" t="s">
        <v>482</v>
      </c>
      <c r="C511" s="17">
        <v>6120.2</v>
      </c>
      <c r="D511" s="17">
        <v>5507.66821</v>
      </c>
      <c r="E511" s="26">
        <f t="shared" si="8"/>
        <v>89.9916376915787</v>
      </c>
    </row>
    <row r="512" spans="1:5" ht="33.75">
      <c r="A512" s="12" t="s">
        <v>1049</v>
      </c>
      <c r="B512" s="11" t="s">
        <v>483</v>
      </c>
      <c r="C512" s="17">
        <v>6120.2</v>
      </c>
      <c r="D512" s="17">
        <v>5507.66821</v>
      </c>
      <c r="E512" s="26">
        <f t="shared" si="8"/>
        <v>89.9916376915787</v>
      </c>
    </row>
    <row r="513" spans="1:6" ht="33.75">
      <c r="A513" s="12" t="s">
        <v>1050</v>
      </c>
      <c r="B513" s="11" t="s">
        <v>484</v>
      </c>
      <c r="C513" s="17">
        <v>1114.22489</v>
      </c>
      <c r="D513" s="17">
        <v>1114.22489</v>
      </c>
      <c r="E513" s="26">
        <f t="shared" si="8"/>
        <v>100</v>
      </c>
      <c r="F513" s="2">
        <v>975.82489</v>
      </c>
    </row>
    <row r="514" spans="1:5" ht="33.75">
      <c r="A514" s="12" t="s">
        <v>1051</v>
      </c>
      <c r="B514" s="11" t="s">
        <v>485</v>
      </c>
      <c r="C514" s="17">
        <v>1114.22489</v>
      </c>
      <c r="D514" s="17">
        <v>1114.22489</v>
      </c>
      <c r="E514" s="26">
        <f t="shared" si="8"/>
        <v>100</v>
      </c>
    </row>
    <row r="515" spans="1:5" ht="56.25">
      <c r="A515" s="12" t="s">
        <v>1478</v>
      </c>
      <c r="B515" s="11" t="s">
        <v>1506</v>
      </c>
      <c r="C515" s="17">
        <v>138655.4</v>
      </c>
      <c r="D515" s="17">
        <v>0</v>
      </c>
      <c r="E515" s="26">
        <f t="shared" si="8"/>
        <v>0</v>
      </c>
    </row>
    <row r="516" spans="1:5" ht="67.5">
      <c r="A516" s="12" t="s">
        <v>1479</v>
      </c>
      <c r="B516" s="11" t="s">
        <v>1507</v>
      </c>
      <c r="C516" s="17">
        <v>138655.4</v>
      </c>
      <c r="D516" s="17">
        <v>0</v>
      </c>
      <c r="E516" s="26">
        <f t="shared" si="8"/>
        <v>0</v>
      </c>
    </row>
    <row r="517" spans="1:5" ht="22.5">
      <c r="A517" s="12" t="s">
        <v>1052</v>
      </c>
      <c r="B517" s="11" t="s">
        <v>486</v>
      </c>
      <c r="C517" s="17">
        <v>116290.8</v>
      </c>
      <c r="D517" s="17">
        <v>34581.63825</v>
      </c>
      <c r="E517" s="26">
        <f t="shared" si="8"/>
        <v>29.737209005355542</v>
      </c>
    </row>
    <row r="518" spans="1:5" ht="33.75">
      <c r="A518" s="12" t="s">
        <v>1053</v>
      </c>
      <c r="B518" s="11" t="s">
        <v>487</v>
      </c>
      <c r="C518" s="17">
        <v>116290.8</v>
      </c>
      <c r="D518" s="17">
        <v>34581.63825</v>
      </c>
      <c r="E518" s="26">
        <f t="shared" si="8"/>
        <v>29.737209005355542</v>
      </c>
    </row>
    <row r="519" spans="1:5" ht="78.75">
      <c r="A519" s="12" t="s">
        <v>1054</v>
      </c>
      <c r="B519" s="11" t="s">
        <v>488</v>
      </c>
      <c r="C519" s="17">
        <v>155.6</v>
      </c>
      <c r="D519" s="17">
        <v>0</v>
      </c>
      <c r="E519" s="26">
        <f t="shared" si="8"/>
        <v>0</v>
      </c>
    </row>
    <row r="520" spans="1:5" ht="22.5">
      <c r="A520" s="12" t="s">
        <v>1480</v>
      </c>
      <c r="B520" s="11" t="s">
        <v>1508</v>
      </c>
      <c r="C520" s="17">
        <v>584988.8</v>
      </c>
      <c r="D520" s="17">
        <v>323019.73724</v>
      </c>
      <c r="E520" s="26">
        <f t="shared" si="8"/>
        <v>55.21810626801743</v>
      </c>
    </row>
    <row r="521" spans="1:5" ht="33.75">
      <c r="A521" s="12" t="s">
        <v>1481</v>
      </c>
      <c r="B521" s="11" t="s">
        <v>1509</v>
      </c>
      <c r="C521" s="17">
        <v>584988.8</v>
      </c>
      <c r="D521" s="17">
        <v>323019.73724</v>
      </c>
      <c r="E521" s="26">
        <f t="shared" si="8"/>
        <v>55.21810626801743</v>
      </c>
    </row>
    <row r="522" spans="1:5" ht="33.75">
      <c r="A522" s="12" t="s">
        <v>1482</v>
      </c>
      <c r="B522" s="11" t="s">
        <v>1510</v>
      </c>
      <c r="C522" s="17">
        <v>69799.4</v>
      </c>
      <c r="D522" s="17">
        <v>0</v>
      </c>
      <c r="E522" s="26">
        <f t="shared" si="8"/>
        <v>0</v>
      </c>
    </row>
    <row r="523" spans="1:5" ht="22.5">
      <c r="A523" s="12" t="s">
        <v>1055</v>
      </c>
      <c r="B523" s="11" t="s">
        <v>489</v>
      </c>
      <c r="C523" s="17">
        <v>331899</v>
      </c>
      <c r="D523" s="17">
        <v>331899</v>
      </c>
      <c r="E523" s="26">
        <f t="shared" si="8"/>
        <v>100</v>
      </c>
    </row>
    <row r="524" spans="1:5" ht="33.75">
      <c r="A524" s="12" t="s">
        <v>1056</v>
      </c>
      <c r="B524" s="11" t="s">
        <v>490</v>
      </c>
      <c r="C524" s="17">
        <v>331899</v>
      </c>
      <c r="D524" s="17">
        <v>331899</v>
      </c>
      <c r="E524" s="26">
        <f t="shared" si="8"/>
        <v>100</v>
      </c>
    </row>
    <row r="525" spans="1:5" ht="12.75">
      <c r="A525" s="12" t="s">
        <v>1057</v>
      </c>
      <c r="B525" s="11" t="s">
        <v>491</v>
      </c>
      <c r="C525" s="17">
        <v>1567.7840700000002</v>
      </c>
      <c r="D525" s="17">
        <v>0</v>
      </c>
      <c r="E525" s="26">
        <f t="shared" si="8"/>
        <v>0</v>
      </c>
    </row>
    <row r="526" spans="1:5" ht="22.5">
      <c r="A526" s="12" t="s">
        <v>1058</v>
      </c>
      <c r="B526" s="11" t="s">
        <v>492</v>
      </c>
      <c r="C526" s="17">
        <v>644</v>
      </c>
      <c r="D526" s="17">
        <v>0</v>
      </c>
      <c r="E526" s="26">
        <f t="shared" si="8"/>
        <v>0</v>
      </c>
    </row>
    <row r="527" spans="1:5" ht="22.5">
      <c r="A527" s="12" t="s">
        <v>1059</v>
      </c>
      <c r="B527" s="11" t="s">
        <v>493</v>
      </c>
      <c r="C527" s="17">
        <v>923.7840699999999</v>
      </c>
      <c r="D527" s="17">
        <v>0</v>
      </c>
      <c r="E527" s="26">
        <f t="shared" si="8"/>
        <v>0</v>
      </c>
    </row>
    <row r="528" spans="1:5" ht="21.75">
      <c r="A528" s="28" t="s">
        <v>1060</v>
      </c>
      <c r="B528" s="13" t="s">
        <v>494</v>
      </c>
      <c r="C528" s="19">
        <v>50</v>
      </c>
      <c r="D528" s="19">
        <v>-517.0907199999999</v>
      </c>
      <c r="E528" s="18">
        <v>0</v>
      </c>
    </row>
    <row r="529" spans="1:5" ht="22.5">
      <c r="A529" s="12" t="s">
        <v>1061</v>
      </c>
      <c r="B529" s="11" t="s">
        <v>495</v>
      </c>
      <c r="C529" s="17">
        <v>0</v>
      </c>
      <c r="D529" s="17">
        <v>-567.0907199999999</v>
      </c>
      <c r="E529" s="26">
        <v>0</v>
      </c>
    </row>
    <row r="530" spans="1:5" ht="45">
      <c r="A530" s="12" t="s">
        <v>1062</v>
      </c>
      <c r="B530" s="11" t="s">
        <v>496</v>
      </c>
      <c r="C530" s="17">
        <v>0</v>
      </c>
      <c r="D530" s="17">
        <v>-567.0907199999999</v>
      </c>
      <c r="E530" s="26">
        <v>0</v>
      </c>
    </row>
    <row r="531" spans="1:5" ht="22.5">
      <c r="A531" s="12" t="s">
        <v>1483</v>
      </c>
      <c r="B531" s="11" t="s">
        <v>1511</v>
      </c>
      <c r="C531" s="17">
        <v>50</v>
      </c>
      <c r="D531" s="17">
        <v>50</v>
      </c>
      <c r="E531" s="26">
        <f t="shared" si="8"/>
        <v>100</v>
      </c>
    </row>
    <row r="532" spans="1:5" ht="22.5">
      <c r="A532" s="12" t="s">
        <v>1484</v>
      </c>
      <c r="B532" s="11" t="s">
        <v>1512</v>
      </c>
      <c r="C532" s="17">
        <v>50</v>
      </c>
      <c r="D532" s="17">
        <v>50</v>
      </c>
      <c r="E532" s="26">
        <f t="shared" si="8"/>
        <v>100</v>
      </c>
    </row>
    <row r="533" spans="1:5" ht="21.75">
      <c r="A533" s="28" t="s">
        <v>1063</v>
      </c>
      <c r="B533" s="13" t="s">
        <v>497</v>
      </c>
      <c r="C533" s="19">
        <v>57389.3645</v>
      </c>
      <c r="D533" s="19">
        <v>12547.04812</v>
      </c>
      <c r="E533" s="18">
        <f t="shared" si="8"/>
        <v>21.86301979350198</v>
      </c>
    </row>
    <row r="534" spans="1:5" ht="22.5">
      <c r="A534" s="12" t="s">
        <v>1064</v>
      </c>
      <c r="B534" s="11" t="s">
        <v>498</v>
      </c>
      <c r="C534" s="17">
        <v>7749.5</v>
      </c>
      <c r="D534" s="17">
        <v>3959.59</v>
      </c>
      <c r="E534" s="26">
        <f t="shared" si="8"/>
        <v>51.094780308406996</v>
      </c>
    </row>
    <row r="535" spans="1:5" ht="22.5">
      <c r="A535" s="12" t="s">
        <v>1065</v>
      </c>
      <c r="B535" s="11" t="s">
        <v>499</v>
      </c>
      <c r="C535" s="17">
        <v>7749.5</v>
      </c>
      <c r="D535" s="17">
        <v>3959.59</v>
      </c>
      <c r="E535" s="26">
        <f aca="true" t="shared" si="9" ref="E535:E585">D535/C535*100</f>
        <v>51.094780308406996</v>
      </c>
    </row>
    <row r="536" spans="1:5" ht="22.5">
      <c r="A536" s="12" t="s">
        <v>1066</v>
      </c>
      <c r="B536" s="11" t="s">
        <v>500</v>
      </c>
      <c r="C536" s="17">
        <v>32155.9</v>
      </c>
      <c r="D536" s="17">
        <v>1043.24068</v>
      </c>
      <c r="E536" s="26">
        <f t="shared" si="9"/>
        <v>3.2443211976651254</v>
      </c>
    </row>
    <row r="537" spans="1:5" ht="33.75">
      <c r="A537" s="12" t="s">
        <v>1067</v>
      </c>
      <c r="B537" s="11" t="s">
        <v>501</v>
      </c>
      <c r="C537" s="17">
        <v>1000</v>
      </c>
      <c r="D537" s="17">
        <v>416.3916</v>
      </c>
      <c r="E537" s="26">
        <f t="shared" si="9"/>
        <v>41.63916</v>
      </c>
    </row>
    <row r="538" spans="1:5" ht="22.5">
      <c r="A538" s="12" t="s">
        <v>1068</v>
      </c>
      <c r="B538" s="11" t="s">
        <v>502</v>
      </c>
      <c r="C538" s="17">
        <v>31155.9</v>
      </c>
      <c r="D538" s="17">
        <v>626.84908</v>
      </c>
      <c r="E538" s="26">
        <f t="shared" si="9"/>
        <v>2.0119755166758138</v>
      </c>
    </row>
    <row r="539" spans="1:5" ht="22.5">
      <c r="A539" s="12" t="s">
        <v>1069</v>
      </c>
      <c r="B539" s="11" t="s">
        <v>503</v>
      </c>
      <c r="C539" s="17">
        <v>4153.728</v>
      </c>
      <c r="D539" s="17">
        <v>2829.747</v>
      </c>
      <c r="E539" s="26">
        <f t="shared" si="9"/>
        <v>68.12547668022556</v>
      </c>
    </row>
    <row r="540" spans="1:5" ht="22.5">
      <c r="A540" s="12" t="s">
        <v>1070</v>
      </c>
      <c r="B540" s="11" t="s">
        <v>504</v>
      </c>
      <c r="C540" s="17">
        <v>7390.64548</v>
      </c>
      <c r="D540" s="17">
        <v>3865.85916</v>
      </c>
      <c r="E540" s="26">
        <f t="shared" si="9"/>
        <v>52.30746313649453</v>
      </c>
    </row>
    <row r="541" spans="1:5" ht="22.5">
      <c r="A541" s="12" t="s">
        <v>1071</v>
      </c>
      <c r="B541" s="11" t="s">
        <v>505</v>
      </c>
      <c r="C541" s="17">
        <v>5939.59102</v>
      </c>
      <c r="D541" s="17">
        <v>848.6112800000001</v>
      </c>
      <c r="E541" s="26">
        <f t="shared" si="9"/>
        <v>14.287368896991836</v>
      </c>
    </row>
    <row r="542" spans="1:5" ht="22.5">
      <c r="A542" s="12" t="s">
        <v>1072</v>
      </c>
      <c r="B542" s="11" t="s">
        <v>506</v>
      </c>
      <c r="C542" s="17">
        <v>1972.728</v>
      </c>
      <c r="D542" s="17">
        <v>1772.747</v>
      </c>
      <c r="E542" s="26">
        <f t="shared" si="9"/>
        <v>89.86271802296109</v>
      </c>
    </row>
    <row r="543" spans="1:5" ht="22.5">
      <c r="A543" s="12" t="s">
        <v>1073</v>
      </c>
      <c r="B543" s="11" t="s">
        <v>507</v>
      </c>
      <c r="C543" s="17">
        <v>2181</v>
      </c>
      <c r="D543" s="17">
        <v>1057</v>
      </c>
      <c r="E543" s="26">
        <f t="shared" si="9"/>
        <v>48.464007336084364</v>
      </c>
    </row>
    <row r="544" spans="1:5" ht="22.5">
      <c r="A544" s="12" t="s">
        <v>1074</v>
      </c>
      <c r="B544" s="11" t="s">
        <v>508</v>
      </c>
      <c r="C544" s="17">
        <v>7390.64548</v>
      </c>
      <c r="D544" s="17">
        <v>3865.85916</v>
      </c>
      <c r="E544" s="26">
        <f t="shared" si="9"/>
        <v>52.30746313649453</v>
      </c>
    </row>
    <row r="545" spans="1:5" ht="22.5">
      <c r="A545" s="12" t="s">
        <v>1075</v>
      </c>
      <c r="B545" s="11" t="s">
        <v>509</v>
      </c>
      <c r="C545" s="17">
        <v>5939.59102</v>
      </c>
      <c r="D545" s="17">
        <v>848.6112800000001</v>
      </c>
      <c r="E545" s="26">
        <f t="shared" si="9"/>
        <v>14.287368896991836</v>
      </c>
    </row>
    <row r="546" spans="1:5" ht="12.75">
      <c r="A546" s="28" t="s">
        <v>1076</v>
      </c>
      <c r="B546" s="13" t="s">
        <v>510</v>
      </c>
      <c r="C546" s="19">
        <v>73689.57375</v>
      </c>
      <c r="D546" s="19">
        <v>42771.520659999995</v>
      </c>
      <c r="E546" s="18">
        <f t="shared" si="9"/>
        <v>58.04283901153655</v>
      </c>
    </row>
    <row r="547" spans="1:5" ht="22.5">
      <c r="A547" s="12" t="s">
        <v>1077</v>
      </c>
      <c r="B547" s="11" t="s">
        <v>511</v>
      </c>
      <c r="C547" s="17">
        <v>3000</v>
      </c>
      <c r="D547" s="17">
        <v>3200.05959</v>
      </c>
      <c r="E547" s="26">
        <f t="shared" si="9"/>
        <v>106.66865299999999</v>
      </c>
    </row>
    <row r="548" spans="1:5" ht="22.5">
      <c r="A548" s="12" t="s">
        <v>1077</v>
      </c>
      <c r="B548" s="11" t="s">
        <v>512</v>
      </c>
      <c r="C548" s="17">
        <v>3000</v>
      </c>
      <c r="D548" s="17">
        <v>3200.05959</v>
      </c>
      <c r="E548" s="26">
        <f t="shared" si="9"/>
        <v>106.66865299999999</v>
      </c>
    </row>
    <row r="549" spans="1:5" ht="12.75">
      <c r="A549" s="12" t="s">
        <v>1078</v>
      </c>
      <c r="B549" s="11" t="s">
        <v>513</v>
      </c>
      <c r="C549" s="17">
        <v>7479.94</v>
      </c>
      <c r="D549" s="17">
        <v>3947.9240499999996</v>
      </c>
      <c r="E549" s="26">
        <f t="shared" si="9"/>
        <v>52.780156659010636</v>
      </c>
    </row>
    <row r="550" spans="1:5" ht="33.75">
      <c r="A550" s="12" t="s">
        <v>1079</v>
      </c>
      <c r="B550" s="11" t="s">
        <v>514</v>
      </c>
      <c r="C550" s="17">
        <v>500</v>
      </c>
      <c r="D550" s="17">
        <v>601.35734</v>
      </c>
      <c r="E550" s="26">
        <f t="shared" si="9"/>
        <v>120.27146800000001</v>
      </c>
    </row>
    <row r="551" spans="1:5" ht="12.75">
      <c r="A551" s="12" t="s">
        <v>1078</v>
      </c>
      <c r="B551" s="11" t="s">
        <v>515</v>
      </c>
      <c r="C551" s="17">
        <v>6979.94</v>
      </c>
      <c r="D551" s="17">
        <v>3346.56671</v>
      </c>
      <c r="E551" s="26">
        <f t="shared" si="9"/>
        <v>47.945493944074016</v>
      </c>
    </row>
    <row r="552" spans="1:5" ht="22.5">
      <c r="A552" s="12" t="s">
        <v>1080</v>
      </c>
      <c r="B552" s="11" t="s">
        <v>516</v>
      </c>
      <c r="C552" s="17">
        <v>39903.25</v>
      </c>
      <c r="D552" s="17">
        <v>23733.88682</v>
      </c>
      <c r="E552" s="26">
        <f t="shared" si="9"/>
        <v>59.4785808674732</v>
      </c>
    </row>
    <row r="553" spans="1:5" ht="12.75">
      <c r="A553" s="12" t="s">
        <v>1081</v>
      </c>
      <c r="B553" s="11" t="s">
        <v>517</v>
      </c>
      <c r="C553" s="17">
        <v>15454.88194</v>
      </c>
      <c r="D553" s="17">
        <v>8706.59899</v>
      </c>
      <c r="E553" s="26">
        <f t="shared" si="9"/>
        <v>56.33559042250439</v>
      </c>
    </row>
    <row r="554" spans="1:5" ht="12.75">
      <c r="A554" s="12" t="s">
        <v>1082</v>
      </c>
      <c r="B554" s="11" t="s">
        <v>518</v>
      </c>
      <c r="C554" s="17">
        <v>7851.50181</v>
      </c>
      <c r="D554" s="17">
        <v>3183.05121</v>
      </c>
      <c r="E554" s="26">
        <f t="shared" si="9"/>
        <v>40.540667085447694</v>
      </c>
    </row>
    <row r="555" spans="1:5" ht="45">
      <c r="A555" s="12" t="s">
        <v>1485</v>
      </c>
      <c r="B555" s="11" t="s">
        <v>1513</v>
      </c>
      <c r="C555" s="17">
        <v>0</v>
      </c>
      <c r="D555" s="17">
        <v>161.875</v>
      </c>
      <c r="E555" s="26">
        <v>0</v>
      </c>
    </row>
    <row r="556" spans="1:5" ht="33.75">
      <c r="A556" s="12" t="s">
        <v>1083</v>
      </c>
      <c r="B556" s="11" t="s">
        <v>519</v>
      </c>
      <c r="C556" s="17">
        <v>36396.58</v>
      </c>
      <c r="D556" s="17">
        <v>21814.22764</v>
      </c>
      <c r="E556" s="26">
        <f t="shared" si="9"/>
        <v>59.934828052525816</v>
      </c>
    </row>
    <row r="557" spans="1:5" ht="33.75">
      <c r="A557" s="12" t="s">
        <v>1084</v>
      </c>
      <c r="B557" s="11" t="s">
        <v>520</v>
      </c>
      <c r="C557" s="17">
        <v>108.5</v>
      </c>
      <c r="D557" s="17">
        <v>133.3</v>
      </c>
      <c r="E557" s="26">
        <f t="shared" si="9"/>
        <v>122.85714285714286</v>
      </c>
    </row>
    <row r="558" spans="1:5" ht="22.5">
      <c r="A558" s="12" t="s">
        <v>1080</v>
      </c>
      <c r="B558" s="11" t="s">
        <v>521</v>
      </c>
      <c r="C558" s="17">
        <v>3506.67</v>
      </c>
      <c r="D558" s="17">
        <v>1757.7841799999999</v>
      </c>
      <c r="E558" s="26">
        <f t="shared" si="9"/>
        <v>50.12687763604787</v>
      </c>
    </row>
    <row r="559" spans="1:5" ht="12.75">
      <c r="A559" s="12" t="s">
        <v>1081</v>
      </c>
      <c r="B559" s="11" t="s">
        <v>522</v>
      </c>
      <c r="C559" s="17">
        <v>15346.38194</v>
      </c>
      <c r="D559" s="17">
        <v>8573.29899</v>
      </c>
      <c r="E559" s="26">
        <f t="shared" si="9"/>
        <v>55.86527836671319</v>
      </c>
    </row>
    <row r="560" spans="1:5" ht="12.75">
      <c r="A560" s="12" t="s">
        <v>1082</v>
      </c>
      <c r="B560" s="11" t="s">
        <v>523</v>
      </c>
      <c r="C560" s="17">
        <v>7851.50181</v>
      </c>
      <c r="D560" s="17">
        <v>3183.05121</v>
      </c>
      <c r="E560" s="26">
        <f t="shared" si="9"/>
        <v>40.540667085447694</v>
      </c>
    </row>
    <row r="561" spans="1:5" ht="63.75">
      <c r="A561" s="28" t="s">
        <v>1085</v>
      </c>
      <c r="B561" s="13" t="s">
        <v>524</v>
      </c>
      <c r="C561" s="19">
        <v>24086.97249</v>
      </c>
      <c r="D561" s="19">
        <v>104856.26224</v>
      </c>
      <c r="E561" s="18" t="s">
        <v>1425</v>
      </c>
    </row>
    <row r="562" spans="1:5" ht="45">
      <c r="A562" s="12" t="s">
        <v>1086</v>
      </c>
      <c r="B562" s="11" t="s">
        <v>525</v>
      </c>
      <c r="C562" s="17">
        <v>6859.9693</v>
      </c>
      <c r="D562" s="17">
        <v>11</v>
      </c>
      <c r="E562" s="26">
        <f t="shared" si="9"/>
        <v>0.1603505718312763</v>
      </c>
    </row>
    <row r="563" spans="1:5" ht="22.5">
      <c r="A563" s="12" t="s">
        <v>1087</v>
      </c>
      <c r="B563" s="11" t="s">
        <v>526</v>
      </c>
      <c r="C563" s="17">
        <v>17227.003190000003</v>
      </c>
      <c r="D563" s="17">
        <v>104845.26224</v>
      </c>
      <c r="E563" s="26" t="s">
        <v>1425</v>
      </c>
    </row>
    <row r="564" spans="1:5" ht="45">
      <c r="A564" s="12" t="s">
        <v>1088</v>
      </c>
      <c r="B564" s="11" t="s">
        <v>527</v>
      </c>
      <c r="C564" s="17">
        <v>0</v>
      </c>
      <c r="D564" s="17">
        <v>11</v>
      </c>
      <c r="E564" s="26">
        <v>0</v>
      </c>
    </row>
    <row r="565" spans="1:5" ht="45">
      <c r="A565" s="12" t="s">
        <v>1089</v>
      </c>
      <c r="B565" s="11" t="s">
        <v>528</v>
      </c>
      <c r="C565" s="17">
        <v>6789.8174500000005</v>
      </c>
      <c r="D565" s="17">
        <v>0</v>
      </c>
      <c r="E565" s="26">
        <f t="shared" si="9"/>
        <v>0</v>
      </c>
    </row>
    <row r="566" spans="1:5" ht="45">
      <c r="A566" s="12" t="s">
        <v>1090</v>
      </c>
      <c r="B566" s="11" t="s">
        <v>529</v>
      </c>
      <c r="C566" s="17">
        <v>70.15185000000001</v>
      </c>
      <c r="D566" s="17">
        <v>0</v>
      </c>
      <c r="E566" s="26">
        <f t="shared" si="9"/>
        <v>0</v>
      </c>
    </row>
    <row r="567" spans="1:5" ht="22.5">
      <c r="A567" s="12" t="s">
        <v>1091</v>
      </c>
      <c r="B567" s="11" t="s">
        <v>530</v>
      </c>
      <c r="C567" s="17">
        <v>14594.5</v>
      </c>
      <c r="D567" s="17">
        <v>95259.41095</v>
      </c>
      <c r="E567" s="26" t="s">
        <v>1425</v>
      </c>
    </row>
    <row r="568" spans="1:5" ht="14.25" customHeight="1">
      <c r="A568" s="12" t="s">
        <v>1092</v>
      </c>
      <c r="B568" s="11" t="s">
        <v>531</v>
      </c>
      <c r="C568" s="17">
        <v>12470.5</v>
      </c>
      <c r="D568" s="17">
        <v>69308.49471</v>
      </c>
      <c r="E568" s="26" t="s">
        <v>1425</v>
      </c>
    </row>
    <row r="569" spans="1:5" ht="22.5">
      <c r="A569" s="12" t="s">
        <v>1486</v>
      </c>
      <c r="B569" s="11" t="s">
        <v>1514</v>
      </c>
      <c r="C569" s="17">
        <v>2124</v>
      </c>
      <c r="D569" s="17">
        <v>2124.48717</v>
      </c>
      <c r="E569" s="26">
        <f t="shared" si="9"/>
        <v>100.02293644067797</v>
      </c>
    </row>
    <row r="570" spans="1:5" ht="22.5">
      <c r="A570" s="12" t="s">
        <v>1093</v>
      </c>
      <c r="B570" s="11" t="s">
        <v>532</v>
      </c>
      <c r="C570" s="17">
        <v>0</v>
      </c>
      <c r="D570" s="17">
        <v>23826.429070000002</v>
      </c>
      <c r="E570" s="26">
        <v>0</v>
      </c>
    </row>
    <row r="571" spans="1:5" ht="22.5">
      <c r="A571" s="12" t="s">
        <v>1094</v>
      </c>
      <c r="B571" s="11" t="s">
        <v>533</v>
      </c>
      <c r="C571" s="17">
        <v>0</v>
      </c>
      <c r="D571" s="17">
        <v>6942.16896</v>
      </c>
      <c r="E571" s="26">
        <v>0</v>
      </c>
    </row>
    <row r="572" spans="1:5" ht="22.5">
      <c r="A572" s="12" t="s">
        <v>1095</v>
      </c>
      <c r="B572" s="11" t="s">
        <v>534</v>
      </c>
      <c r="C572" s="17">
        <v>0</v>
      </c>
      <c r="D572" s="17">
        <v>6895.70992</v>
      </c>
      <c r="E572" s="26">
        <v>0</v>
      </c>
    </row>
    <row r="573" spans="1:5" ht="22.5">
      <c r="A573" s="12" t="s">
        <v>1096</v>
      </c>
      <c r="B573" s="11" t="s">
        <v>535</v>
      </c>
      <c r="C573" s="17">
        <v>0</v>
      </c>
      <c r="D573" s="17">
        <v>46.45904</v>
      </c>
      <c r="E573" s="26">
        <v>0</v>
      </c>
    </row>
    <row r="574" spans="1:5" ht="22.5">
      <c r="A574" s="12" t="s">
        <v>1097</v>
      </c>
      <c r="B574" s="11" t="s">
        <v>536</v>
      </c>
      <c r="C574" s="17">
        <v>2625.60319</v>
      </c>
      <c r="D574" s="17">
        <v>2634.9730299999997</v>
      </c>
      <c r="E574" s="26">
        <f t="shared" si="9"/>
        <v>100.35686428306023</v>
      </c>
    </row>
    <row r="575" spans="1:5" ht="22.5">
      <c r="A575" s="12" t="s">
        <v>1098</v>
      </c>
      <c r="B575" s="11" t="s">
        <v>537</v>
      </c>
      <c r="C575" s="17">
        <v>6.9</v>
      </c>
      <c r="D575" s="17">
        <v>8.709299999999999</v>
      </c>
      <c r="E575" s="26">
        <f t="shared" si="9"/>
        <v>126.22173913043476</v>
      </c>
    </row>
    <row r="576" spans="1:5" ht="22.5">
      <c r="A576" s="12" t="s">
        <v>1099</v>
      </c>
      <c r="B576" s="11" t="s">
        <v>538</v>
      </c>
      <c r="C576" s="17">
        <v>2625.60319</v>
      </c>
      <c r="D576" s="17">
        <v>2634.9730299999997</v>
      </c>
      <c r="E576" s="26">
        <f t="shared" si="9"/>
        <v>100.35686428306023</v>
      </c>
    </row>
    <row r="577" spans="1:5" ht="22.5">
      <c r="A577" s="12" t="s">
        <v>1100</v>
      </c>
      <c r="B577" s="11" t="s">
        <v>539</v>
      </c>
      <c r="C577" s="17">
        <v>6.9</v>
      </c>
      <c r="D577" s="17">
        <v>8.709299999999999</v>
      </c>
      <c r="E577" s="26">
        <f t="shared" si="9"/>
        <v>126.22173913043476</v>
      </c>
    </row>
    <row r="578" spans="1:5" ht="67.5">
      <c r="A578" s="12" t="s">
        <v>1101</v>
      </c>
      <c r="B578" s="11" t="s">
        <v>540</v>
      </c>
      <c r="C578" s="17">
        <v>0</v>
      </c>
      <c r="D578" s="17">
        <v>11</v>
      </c>
      <c r="E578" s="26">
        <v>0</v>
      </c>
    </row>
    <row r="579" spans="1:5" ht="33.75">
      <c r="A579" s="12" t="s">
        <v>1102</v>
      </c>
      <c r="B579" s="11" t="s">
        <v>541</v>
      </c>
      <c r="C579" s="17">
        <v>6789.8174500000005</v>
      </c>
      <c r="D579" s="17">
        <v>0</v>
      </c>
      <c r="E579" s="26">
        <f t="shared" si="9"/>
        <v>0</v>
      </c>
    </row>
    <row r="580" spans="1:5" ht="45">
      <c r="A580" s="12" t="s">
        <v>1103</v>
      </c>
      <c r="B580" s="11" t="s">
        <v>542</v>
      </c>
      <c r="C580" s="17">
        <v>70.15185000000001</v>
      </c>
      <c r="D580" s="17">
        <v>0</v>
      </c>
      <c r="E580" s="26">
        <f t="shared" si="9"/>
        <v>0</v>
      </c>
    </row>
    <row r="581" spans="1:5" ht="32.25">
      <c r="A581" s="28" t="s">
        <v>1104</v>
      </c>
      <c r="B581" s="13" t="s">
        <v>543</v>
      </c>
      <c r="C581" s="19">
        <v>-18548.7</v>
      </c>
      <c r="D581" s="19">
        <v>-648842.55765</v>
      </c>
      <c r="E581" s="18" t="s">
        <v>1425</v>
      </c>
    </row>
    <row r="582" spans="1:5" ht="33.75">
      <c r="A582" s="12" t="s">
        <v>1105</v>
      </c>
      <c r="B582" s="11" t="s">
        <v>544</v>
      </c>
      <c r="C582" s="17">
        <v>0</v>
      </c>
      <c r="D582" s="17">
        <v>-648842.55765</v>
      </c>
      <c r="E582" s="26">
        <v>0</v>
      </c>
    </row>
    <row r="583" spans="1:5" ht="33.75" hidden="1">
      <c r="A583" s="12" t="s">
        <v>1106</v>
      </c>
      <c r="B583" s="11" t="s">
        <v>545</v>
      </c>
      <c r="C583" s="17">
        <v>-18533.3</v>
      </c>
      <c r="D583" s="17">
        <v>0</v>
      </c>
      <c r="E583" s="26">
        <f t="shared" si="9"/>
        <v>0</v>
      </c>
    </row>
    <row r="584" spans="1:5" ht="33.75" hidden="1">
      <c r="A584" s="12" t="s">
        <v>1107</v>
      </c>
      <c r="B584" s="11" t="s">
        <v>546</v>
      </c>
      <c r="C584" s="17">
        <v>-13.2</v>
      </c>
      <c r="D584" s="17">
        <v>0</v>
      </c>
      <c r="E584" s="26">
        <f t="shared" si="9"/>
        <v>0</v>
      </c>
    </row>
    <row r="585" spans="1:5" ht="33.75" hidden="1">
      <c r="A585" s="12" t="s">
        <v>1108</v>
      </c>
      <c r="B585" s="11" t="s">
        <v>547</v>
      </c>
      <c r="C585" s="17">
        <v>-2.2</v>
      </c>
      <c r="D585" s="17">
        <v>0</v>
      </c>
      <c r="E585" s="26">
        <f t="shared" si="9"/>
        <v>0</v>
      </c>
    </row>
    <row r="586" spans="1:5" ht="45" hidden="1">
      <c r="A586" s="12" t="s">
        <v>1109</v>
      </c>
      <c r="B586" s="11" t="s">
        <v>548</v>
      </c>
      <c r="C586" s="17">
        <v>0</v>
      </c>
      <c r="D586" s="17">
        <v>-631.99249</v>
      </c>
      <c r="E586" s="26">
        <v>0</v>
      </c>
    </row>
    <row r="587" spans="1:5" ht="33.75" hidden="1">
      <c r="A587" s="12" t="s">
        <v>1110</v>
      </c>
      <c r="B587" s="11" t="s">
        <v>549</v>
      </c>
      <c r="C587" s="17">
        <v>0</v>
      </c>
      <c r="D587" s="17">
        <v>-126.17214</v>
      </c>
      <c r="E587" s="26">
        <v>0</v>
      </c>
    </row>
    <row r="588" spans="1:5" ht="56.25" hidden="1">
      <c r="A588" s="12" t="s">
        <v>1111</v>
      </c>
      <c r="B588" s="11" t="s">
        <v>550</v>
      </c>
      <c r="C588" s="17">
        <v>0</v>
      </c>
      <c r="D588" s="17">
        <v>-4976.251740000001</v>
      </c>
      <c r="E588" s="26">
        <v>0</v>
      </c>
    </row>
    <row r="589" spans="1:5" ht="22.5" hidden="1">
      <c r="A589" s="12" t="s">
        <v>1112</v>
      </c>
      <c r="B589" s="11" t="s">
        <v>551</v>
      </c>
      <c r="C589" s="17">
        <v>0</v>
      </c>
      <c r="D589" s="17">
        <v>-217.06008</v>
      </c>
      <c r="E589" s="26">
        <v>0</v>
      </c>
    </row>
    <row r="590" spans="1:5" ht="56.25" hidden="1">
      <c r="A590" s="12" t="s">
        <v>1113</v>
      </c>
      <c r="B590" s="11" t="s">
        <v>552</v>
      </c>
      <c r="C590" s="17">
        <v>0</v>
      </c>
      <c r="D590" s="17">
        <v>-20311.4859</v>
      </c>
      <c r="E590" s="26">
        <v>0</v>
      </c>
    </row>
    <row r="591" spans="1:5" ht="22.5" hidden="1">
      <c r="A591" s="12" t="s">
        <v>1114</v>
      </c>
      <c r="B591" s="11" t="s">
        <v>553</v>
      </c>
      <c r="C591" s="17">
        <v>0</v>
      </c>
      <c r="D591" s="17">
        <v>-2.8323899999999997</v>
      </c>
      <c r="E591" s="26">
        <v>0</v>
      </c>
    </row>
    <row r="592" spans="1:5" ht="22.5" hidden="1">
      <c r="A592" s="12" t="s">
        <v>1115</v>
      </c>
      <c r="B592" s="11" t="s">
        <v>554</v>
      </c>
      <c r="C592" s="17">
        <v>0</v>
      </c>
      <c r="D592" s="17">
        <v>-11.3</v>
      </c>
      <c r="E592" s="26">
        <v>0</v>
      </c>
    </row>
    <row r="593" spans="1:5" ht="33.75" hidden="1">
      <c r="A593" s="12" t="s">
        <v>1116</v>
      </c>
      <c r="B593" s="11" t="s">
        <v>555</v>
      </c>
      <c r="C593" s="17">
        <v>0</v>
      </c>
      <c r="D593" s="17">
        <v>-1465.228</v>
      </c>
      <c r="E593" s="26">
        <v>0</v>
      </c>
    </row>
    <row r="594" spans="1:5" ht="45" hidden="1">
      <c r="A594" s="12" t="s">
        <v>1117</v>
      </c>
      <c r="B594" s="11" t="s">
        <v>556</v>
      </c>
      <c r="C594" s="17">
        <v>0</v>
      </c>
      <c r="D594" s="17">
        <v>-21.12246</v>
      </c>
      <c r="E594" s="26">
        <v>0</v>
      </c>
    </row>
    <row r="595" spans="1:5" ht="45" hidden="1">
      <c r="A595" s="12" t="s">
        <v>1118</v>
      </c>
      <c r="B595" s="11" t="s">
        <v>557</v>
      </c>
      <c r="C595" s="17">
        <v>0</v>
      </c>
      <c r="D595" s="17">
        <v>-5.163189999999999</v>
      </c>
      <c r="E595" s="26">
        <v>0</v>
      </c>
    </row>
    <row r="596" spans="1:5" ht="45" hidden="1">
      <c r="A596" s="12" t="s">
        <v>1119</v>
      </c>
      <c r="B596" s="11" t="s">
        <v>558</v>
      </c>
      <c r="C596" s="17">
        <v>0</v>
      </c>
      <c r="D596" s="17">
        <v>-36.3806</v>
      </c>
      <c r="E596" s="26">
        <v>0</v>
      </c>
    </row>
    <row r="597" spans="1:5" ht="67.5" hidden="1">
      <c r="A597" s="12" t="s">
        <v>1438</v>
      </c>
      <c r="B597" s="11" t="s">
        <v>1453</v>
      </c>
      <c r="C597" s="17">
        <v>0</v>
      </c>
      <c r="D597" s="17">
        <v>-11</v>
      </c>
      <c r="E597" s="26">
        <v>0</v>
      </c>
    </row>
    <row r="598" spans="1:5" ht="45" hidden="1">
      <c r="A598" s="12" t="s">
        <v>1120</v>
      </c>
      <c r="B598" s="11" t="s">
        <v>559</v>
      </c>
      <c r="C598" s="17">
        <v>0</v>
      </c>
      <c r="D598" s="17">
        <v>-1.25849</v>
      </c>
      <c r="E598" s="26">
        <v>0</v>
      </c>
    </row>
    <row r="599" spans="1:5" ht="45" hidden="1">
      <c r="A599" s="12" t="s">
        <v>1121</v>
      </c>
      <c r="B599" s="11" t="s">
        <v>560</v>
      </c>
      <c r="C599" s="17">
        <v>0</v>
      </c>
      <c r="D599" s="17">
        <v>-1848.13773</v>
      </c>
      <c r="E599" s="26">
        <v>0</v>
      </c>
    </row>
    <row r="600" spans="1:5" ht="33.75" hidden="1">
      <c r="A600" s="12" t="s">
        <v>1122</v>
      </c>
      <c r="B600" s="11" t="s">
        <v>561</v>
      </c>
      <c r="C600" s="17">
        <v>0</v>
      </c>
      <c r="D600" s="17">
        <v>-13.47894</v>
      </c>
      <c r="E600" s="26">
        <v>0</v>
      </c>
    </row>
    <row r="601" spans="1:5" ht="33.75" hidden="1">
      <c r="A601" s="12" t="s">
        <v>1439</v>
      </c>
      <c r="B601" s="11" t="s">
        <v>1454</v>
      </c>
      <c r="C601" s="17">
        <v>0</v>
      </c>
      <c r="D601" s="17">
        <v>-290.00905</v>
      </c>
      <c r="E601" s="26">
        <v>0</v>
      </c>
    </row>
    <row r="602" spans="1:5" ht="56.25" hidden="1">
      <c r="A602" s="12" t="s">
        <v>1123</v>
      </c>
      <c r="B602" s="11" t="s">
        <v>562</v>
      </c>
      <c r="C602" s="17">
        <v>0</v>
      </c>
      <c r="D602" s="17">
        <v>-157.13947</v>
      </c>
      <c r="E602" s="26">
        <v>0</v>
      </c>
    </row>
    <row r="603" spans="1:5" ht="33.75" hidden="1">
      <c r="A603" s="12" t="s">
        <v>1124</v>
      </c>
      <c r="B603" s="11" t="s">
        <v>563</v>
      </c>
      <c r="C603" s="17">
        <v>0</v>
      </c>
      <c r="D603" s="17">
        <v>-41.95087</v>
      </c>
      <c r="E603" s="26">
        <v>0</v>
      </c>
    </row>
    <row r="604" spans="1:5" ht="45" hidden="1">
      <c r="A604" s="12" t="s">
        <v>1125</v>
      </c>
      <c r="B604" s="11" t="s">
        <v>564</v>
      </c>
      <c r="C604" s="17">
        <v>0</v>
      </c>
      <c r="D604" s="17">
        <v>-211.35419</v>
      </c>
      <c r="E604" s="26">
        <v>0</v>
      </c>
    </row>
    <row r="605" spans="1:5" ht="33.75" hidden="1">
      <c r="A605" s="12" t="s">
        <v>1126</v>
      </c>
      <c r="B605" s="11" t="s">
        <v>565</v>
      </c>
      <c r="C605" s="17">
        <v>0</v>
      </c>
      <c r="D605" s="17">
        <v>-6078.78607</v>
      </c>
      <c r="E605" s="26">
        <v>0</v>
      </c>
    </row>
    <row r="606" spans="1:5" ht="33.75" hidden="1">
      <c r="A606" s="12" t="s">
        <v>1440</v>
      </c>
      <c r="B606" s="11" t="s">
        <v>1455</v>
      </c>
      <c r="C606" s="17">
        <v>0</v>
      </c>
      <c r="D606" s="17">
        <v>-28.674</v>
      </c>
      <c r="E606" s="26">
        <v>0</v>
      </c>
    </row>
    <row r="607" spans="1:5" ht="45" hidden="1">
      <c r="A607" s="12" t="s">
        <v>1127</v>
      </c>
      <c r="B607" s="11" t="s">
        <v>566</v>
      </c>
      <c r="C607" s="17">
        <v>0</v>
      </c>
      <c r="D607" s="17">
        <v>-98832.57745</v>
      </c>
      <c r="E607" s="26">
        <v>0</v>
      </c>
    </row>
    <row r="608" spans="1:5" ht="56.25" hidden="1">
      <c r="A608" s="12" t="s">
        <v>1128</v>
      </c>
      <c r="B608" s="11" t="s">
        <v>567</v>
      </c>
      <c r="C608" s="17">
        <v>0</v>
      </c>
      <c r="D608" s="17">
        <v>-190.78813</v>
      </c>
      <c r="E608" s="26">
        <v>0</v>
      </c>
    </row>
    <row r="609" spans="1:5" ht="33.75" hidden="1">
      <c r="A609" s="12" t="s">
        <v>1129</v>
      </c>
      <c r="B609" s="11" t="s">
        <v>568</v>
      </c>
      <c r="C609" s="17">
        <v>0</v>
      </c>
      <c r="D609" s="17">
        <v>-14.230360000000001</v>
      </c>
      <c r="E609" s="26">
        <v>0</v>
      </c>
    </row>
    <row r="610" spans="1:5" ht="78.75" hidden="1">
      <c r="A610" s="12" t="s">
        <v>1130</v>
      </c>
      <c r="B610" s="11" t="s">
        <v>569</v>
      </c>
      <c r="C610" s="17">
        <v>0</v>
      </c>
      <c r="D610" s="17">
        <v>-52.04996</v>
      </c>
      <c r="E610" s="26">
        <v>0</v>
      </c>
    </row>
    <row r="611" spans="1:5" ht="45" hidden="1">
      <c r="A611" s="12" t="s">
        <v>1131</v>
      </c>
      <c r="B611" s="11" t="s">
        <v>570</v>
      </c>
      <c r="C611" s="17">
        <v>0</v>
      </c>
      <c r="D611" s="17">
        <v>-6.13146</v>
      </c>
      <c r="E611" s="26">
        <v>0</v>
      </c>
    </row>
    <row r="612" spans="1:5" ht="45" hidden="1">
      <c r="A612" s="12" t="s">
        <v>1132</v>
      </c>
      <c r="B612" s="11" t="s">
        <v>571</v>
      </c>
      <c r="C612" s="17">
        <v>0</v>
      </c>
      <c r="D612" s="17">
        <v>-637.52197</v>
      </c>
      <c r="E612" s="26">
        <v>0</v>
      </c>
    </row>
    <row r="613" spans="1:5" ht="33.75" hidden="1">
      <c r="A613" s="12" t="s">
        <v>1133</v>
      </c>
      <c r="B613" s="11" t="s">
        <v>572</v>
      </c>
      <c r="C613" s="17">
        <v>0</v>
      </c>
      <c r="D613" s="17">
        <v>-341.02691</v>
      </c>
      <c r="E613" s="26">
        <v>0</v>
      </c>
    </row>
    <row r="614" spans="1:5" ht="78.75" hidden="1">
      <c r="A614" s="12" t="s">
        <v>1134</v>
      </c>
      <c r="B614" s="11" t="s">
        <v>573</v>
      </c>
      <c r="C614" s="17">
        <v>0</v>
      </c>
      <c r="D614" s="17">
        <v>-5.26412</v>
      </c>
      <c r="E614" s="26">
        <v>0</v>
      </c>
    </row>
    <row r="615" spans="1:5" ht="90" hidden="1">
      <c r="A615" s="12" t="s">
        <v>1135</v>
      </c>
      <c r="B615" s="11" t="s">
        <v>574</v>
      </c>
      <c r="C615" s="17">
        <v>0</v>
      </c>
      <c r="D615" s="17">
        <v>-126.19211999999999</v>
      </c>
      <c r="E615" s="26">
        <v>0</v>
      </c>
    </row>
    <row r="616" spans="1:5" ht="33.75" hidden="1">
      <c r="A616" s="12" t="s">
        <v>1136</v>
      </c>
      <c r="B616" s="11" t="s">
        <v>575</v>
      </c>
      <c r="C616" s="17">
        <v>0</v>
      </c>
      <c r="D616" s="17">
        <v>-649.9453000000001</v>
      </c>
      <c r="E616" s="26">
        <v>0</v>
      </c>
    </row>
    <row r="617" spans="1:5" ht="45" hidden="1">
      <c r="A617" s="12" t="s">
        <v>1137</v>
      </c>
      <c r="B617" s="11" t="s">
        <v>576</v>
      </c>
      <c r="C617" s="17">
        <v>0</v>
      </c>
      <c r="D617" s="17">
        <v>-1.86648</v>
      </c>
      <c r="E617" s="26">
        <v>0</v>
      </c>
    </row>
    <row r="618" spans="1:5" ht="33.75" hidden="1">
      <c r="A618" s="12" t="s">
        <v>1138</v>
      </c>
      <c r="B618" s="11" t="s">
        <v>577</v>
      </c>
      <c r="C618" s="17">
        <v>-18533.3</v>
      </c>
      <c r="D618" s="17">
        <v>0</v>
      </c>
      <c r="E618" s="26">
        <f aca="true" t="shared" si="10" ref="E618:E637">D618/C618*100</f>
        <v>0</v>
      </c>
    </row>
    <row r="619" spans="1:5" ht="33.75" hidden="1">
      <c r="A619" s="12" t="s">
        <v>1139</v>
      </c>
      <c r="B619" s="11" t="s">
        <v>578</v>
      </c>
      <c r="C619" s="17">
        <v>-13.2</v>
      </c>
      <c r="D619" s="17">
        <v>0</v>
      </c>
      <c r="E619" s="26">
        <f t="shared" si="10"/>
        <v>0</v>
      </c>
    </row>
    <row r="620" spans="1:5" ht="33.75" hidden="1">
      <c r="A620" s="12" t="s">
        <v>1140</v>
      </c>
      <c r="B620" s="11" t="s">
        <v>579</v>
      </c>
      <c r="C620" s="17">
        <v>-2.2</v>
      </c>
      <c r="D620" s="17">
        <v>0</v>
      </c>
      <c r="E620" s="26">
        <f t="shared" si="10"/>
        <v>0</v>
      </c>
    </row>
    <row r="621" spans="1:5" ht="33.75" hidden="1">
      <c r="A621" s="12" t="s">
        <v>1141</v>
      </c>
      <c r="B621" s="11" t="s">
        <v>580</v>
      </c>
      <c r="C621" s="17">
        <v>0</v>
      </c>
      <c r="D621" s="17">
        <v>-511498.18558</v>
      </c>
      <c r="E621" s="26">
        <v>0</v>
      </c>
    </row>
    <row r="622" spans="1:5" ht="12.75">
      <c r="A622" s="28" t="s">
        <v>1143</v>
      </c>
      <c r="B622" s="13" t="s">
        <v>1142</v>
      </c>
      <c r="C622" s="19">
        <v>73670845.9407</v>
      </c>
      <c r="D622" s="19">
        <v>34376795.4916</v>
      </c>
      <c r="E622" s="18">
        <f t="shared" si="10"/>
        <v>46.662685968437195</v>
      </c>
    </row>
    <row r="623" spans="1:5" ht="12.75">
      <c r="A623" s="28" t="s">
        <v>1144</v>
      </c>
      <c r="B623" s="13" t="s">
        <v>1224</v>
      </c>
      <c r="C623" s="19">
        <v>6530001.95143</v>
      </c>
      <c r="D623" s="19">
        <v>3059785.8060700004</v>
      </c>
      <c r="E623" s="18">
        <f t="shared" si="10"/>
        <v>46.85734903034662</v>
      </c>
    </row>
    <row r="624" spans="1:5" ht="22.5">
      <c r="A624" s="12" t="s">
        <v>1145</v>
      </c>
      <c r="B624" s="11" t="s">
        <v>1225</v>
      </c>
      <c r="C624" s="17">
        <v>158589.92216999998</v>
      </c>
      <c r="D624" s="17">
        <v>87240.97081</v>
      </c>
      <c r="E624" s="26">
        <f t="shared" si="10"/>
        <v>55.01041277798365</v>
      </c>
    </row>
    <row r="625" spans="1:5" ht="33.75">
      <c r="A625" s="12" t="s">
        <v>1146</v>
      </c>
      <c r="B625" s="11" t="s">
        <v>1226</v>
      </c>
      <c r="C625" s="17">
        <v>336836.38193000003</v>
      </c>
      <c r="D625" s="17">
        <v>180945.31209</v>
      </c>
      <c r="E625" s="26">
        <f t="shared" si="10"/>
        <v>53.719052274941994</v>
      </c>
    </row>
    <row r="626" spans="1:5" ht="33.75">
      <c r="A626" s="12" t="s">
        <v>1147</v>
      </c>
      <c r="B626" s="11" t="s">
        <v>1227</v>
      </c>
      <c r="C626" s="17">
        <v>2196751.42243</v>
      </c>
      <c r="D626" s="17">
        <v>1185269.95301</v>
      </c>
      <c r="E626" s="26">
        <f t="shared" si="10"/>
        <v>53.95557917512941</v>
      </c>
    </row>
    <row r="627" spans="1:5" ht="12.75">
      <c r="A627" s="12" t="s">
        <v>1148</v>
      </c>
      <c r="B627" s="11" t="s">
        <v>1228</v>
      </c>
      <c r="C627" s="17">
        <v>242067.7</v>
      </c>
      <c r="D627" s="17">
        <v>126915.29887</v>
      </c>
      <c r="E627" s="26">
        <f t="shared" si="10"/>
        <v>52.42967106722624</v>
      </c>
    </row>
    <row r="628" spans="1:5" ht="22.5">
      <c r="A628" s="12" t="s">
        <v>1149</v>
      </c>
      <c r="B628" s="11" t="s">
        <v>1229</v>
      </c>
      <c r="C628" s="17">
        <v>599500.84431</v>
      </c>
      <c r="D628" s="17">
        <v>330827.4934</v>
      </c>
      <c r="E628" s="26">
        <f t="shared" si="10"/>
        <v>55.18382443326971</v>
      </c>
    </row>
    <row r="629" spans="1:5" ht="12.75">
      <c r="A629" s="12" t="s">
        <v>1150</v>
      </c>
      <c r="B629" s="11" t="s">
        <v>1230</v>
      </c>
      <c r="C629" s="17">
        <v>164570.657</v>
      </c>
      <c r="D629" s="17">
        <v>92321.35209</v>
      </c>
      <c r="E629" s="26">
        <f t="shared" si="10"/>
        <v>56.098306814197144</v>
      </c>
    </row>
    <row r="630" spans="1:5" ht="12.75">
      <c r="A630" s="12" t="s">
        <v>1151</v>
      </c>
      <c r="B630" s="11" t="s">
        <v>1231</v>
      </c>
      <c r="C630" s="17">
        <v>880.6</v>
      </c>
      <c r="D630" s="17">
        <v>258.79214</v>
      </c>
      <c r="E630" s="26">
        <f t="shared" si="10"/>
        <v>29.388160345219173</v>
      </c>
    </row>
    <row r="631" spans="1:5" ht="12.75">
      <c r="A631" s="12" t="s">
        <v>1152</v>
      </c>
      <c r="B631" s="11" t="s">
        <v>1232</v>
      </c>
      <c r="C631" s="17">
        <v>2550</v>
      </c>
      <c r="D631" s="17">
        <v>0</v>
      </c>
      <c r="E631" s="26">
        <f t="shared" si="10"/>
        <v>0</v>
      </c>
    </row>
    <row r="632" spans="1:5" ht="12.75">
      <c r="A632" s="12" t="s">
        <v>1153</v>
      </c>
      <c r="B632" s="11" t="s">
        <v>1233</v>
      </c>
      <c r="C632" s="17">
        <v>182516.44241999998</v>
      </c>
      <c r="D632" s="17">
        <v>0</v>
      </c>
      <c r="E632" s="26">
        <f t="shared" si="10"/>
        <v>0</v>
      </c>
    </row>
    <row r="633" spans="1:5" ht="12.75">
      <c r="A633" s="12" t="s">
        <v>1154</v>
      </c>
      <c r="B633" s="11" t="s">
        <v>1234</v>
      </c>
      <c r="C633" s="17">
        <v>2645737.98117</v>
      </c>
      <c r="D633" s="17">
        <v>1056006.63366</v>
      </c>
      <c r="E633" s="26">
        <f t="shared" si="10"/>
        <v>39.91350017181263</v>
      </c>
    </row>
    <row r="634" spans="1:5" ht="12.75">
      <c r="A634" s="28" t="s">
        <v>1155</v>
      </c>
      <c r="B634" s="13" t="s">
        <v>1235</v>
      </c>
      <c r="C634" s="19">
        <v>32599.3</v>
      </c>
      <c r="D634" s="19">
        <v>14649.14028</v>
      </c>
      <c r="E634" s="18">
        <f t="shared" si="10"/>
        <v>44.936978033270655</v>
      </c>
    </row>
    <row r="635" spans="1:5" ht="12.75">
      <c r="A635" s="12" t="s">
        <v>1156</v>
      </c>
      <c r="B635" s="11" t="s">
        <v>1236</v>
      </c>
      <c r="C635" s="17">
        <v>32599.3</v>
      </c>
      <c r="D635" s="17">
        <v>14649.14028</v>
      </c>
      <c r="E635" s="26">
        <f t="shared" si="10"/>
        <v>44.936978033270655</v>
      </c>
    </row>
    <row r="636" spans="1:5" ht="21.75">
      <c r="A636" s="28" t="s">
        <v>1157</v>
      </c>
      <c r="B636" s="13" t="s">
        <v>1237</v>
      </c>
      <c r="C636" s="19">
        <v>1186511.56513</v>
      </c>
      <c r="D636" s="19">
        <v>485540.9042</v>
      </c>
      <c r="E636" s="18">
        <f t="shared" si="10"/>
        <v>40.9217169448156</v>
      </c>
    </row>
    <row r="637" spans="1:5" ht="12.75">
      <c r="A637" s="12" t="s">
        <v>1158</v>
      </c>
      <c r="B637" s="11" t="s">
        <v>1238</v>
      </c>
      <c r="C637" s="17">
        <v>106940.7432</v>
      </c>
      <c r="D637" s="17">
        <v>31236.16109</v>
      </c>
      <c r="E637" s="26">
        <f t="shared" si="10"/>
        <v>29.208849831520528</v>
      </c>
    </row>
    <row r="638" spans="1:5" ht="22.5">
      <c r="A638" s="12" t="s">
        <v>1159</v>
      </c>
      <c r="B638" s="11" t="s">
        <v>1239</v>
      </c>
      <c r="C638" s="17">
        <v>405848.21361000004</v>
      </c>
      <c r="D638" s="17">
        <v>147763.31055000002</v>
      </c>
      <c r="E638" s="26">
        <f aca="true" t="shared" si="11" ref="E638:E664">D638/C638*100</f>
        <v>36.40851569498177</v>
      </c>
    </row>
    <row r="639" spans="1:5" ht="12.75">
      <c r="A639" s="12" t="s">
        <v>1160</v>
      </c>
      <c r="B639" s="11" t="s">
        <v>1240</v>
      </c>
      <c r="C639" s="17">
        <v>433804.58431999997</v>
      </c>
      <c r="D639" s="17">
        <v>223481.98812</v>
      </c>
      <c r="E639" s="26">
        <f t="shared" si="11"/>
        <v>51.51674191509844</v>
      </c>
    </row>
    <row r="640" spans="1:5" ht="12.75">
      <c r="A640" s="12" t="s">
        <v>1161</v>
      </c>
      <c r="B640" s="11" t="s">
        <v>1241</v>
      </c>
      <c r="C640" s="17">
        <v>5115.5</v>
      </c>
      <c r="D640" s="17">
        <v>3360.1467000000002</v>
      </c>
      <c r="E640" s="26">
        <f t="shared" si="11"/>
        <v>65.68559671586355</v>
      </c>
    </row>
    <row r="641" spans="1:5" ht="22.5">
      <c r="A641" s="12" t="s">
        <v>1162</v>
      </c>
      <c r="B641" s="11" t="s">
        <v>1242</v>
      </c>
      <c r="C641" s="17">
        <v>234802.524</v>
      </c>
      <c r="D641" s="17">
        <v>79699.29774</v>
      </c>
      <c r="E641" s="26">
        <f t="shared" si="11"/>
        <v>33.94311797943024</v>
      </c>
    </row>
    <row r="642" spans="1:5" ht="12.75">
      <c r="A642" s="28" t="s">
        <v>1163</v>
      </c>
      <c r="B642" s="13" t="s">
        <v>1243</v>
      </c>
      <c r="C642" s="19">
        <v>13637553.5015</v>
      </c>
      <c r="D642" s="19">
        <v>4964556.47157</v>
      </c>
      <c r="E642" s="18">
        <f t="shared" si="11"/>
        <v>36.40357099991539</v>
      </c>
    </row>
    <row r="643" spans="1:5" ht="12.75">
      <c r="A643" s="12" t="s">
        <v>1164</v>
      </c>
      <c r="B643" s="11" t="s">
        <v>1244</v>
      </c>
      <c r="C643" s="17">
        <v>360760.94404000003</v>
      </c>
      <c r="D643" s="17">
        <v>160620.89378</v>
      </c>
      <c r="E643" s="26">
        <f t="shared" si="11"/>
        <v>44.52280559566084</v>
      </c>
    </row>
    <row r="644" spans="1:5" ht="12.75">
      <c r="A644" s="12" t="s">
        <v>1165</v>
      </c>
      <c r="B644" s="11" t="s">
        <v>1245</v>
      </c>
      <c r="C644" s="17">
        <v>2527.7</v>
      </c>
      <c r="D644" s="17">
        <v>0</v>
      </c>
      <c r="E644" s="26">
        <f t="shared" si="11"/>
        <v>0</v>
      </c>
    </row>
    <row r="645" spans="1:5" ht="12.75">
      <c r="A645" s="12" t="s">
        <v>1166</v>
      </c>
      <c r="B645" s="11" t="s">
        <v>1246</v>
      </c>
      <c r="C645" s="17">
        <v>2308946.43554</v>
      </c>
      <c r="D645" s="17">
        <v>1349396.4973</v>
      </c>
      <c r="E645" s="26">
        <f t="shared" si="11"/>
        <v>58.44208754822902</v>
      </c>
    </row>
    <row r="646" spans="1:5" ht="12.75">
      <c r="A646" s="12" t="s">
        <v>1167</v>
      </c>
      <c r="B646" s="11" t="s">
        <v>1247</v>
      </c>
      <c r="C646" s="17">
        <v>23117.44</v>
      </c>
      <c r="D646" s="17">
        <v>1830.23642</v>
      </c>
      <c r="E646" s="26">
        <f t="shared" si="11"/>
        <v>7.91712412793112</v>
      </c>
    </row>
    <row r="647" spans="1:5" ht="12.75">
      <c r="A647" s="12" t="s">
        <v>1168</v>
      </c>
      <c r="B647" s="11" t="s">
        <v>1248</v>
      </c>
      <c r="C647" s="17">
        <v>398254.8</v>
      </c>
      <c r="D647" s="17">
        <v>206091.23468</v>
      </c>
      <c r="E647" s="26">
        <f t="shared" si="11"/>
        <v>51.74858775838985</v>
      </c>
    </row>
    <row r="648" spans="1:5" ht="12.75">
      <c r="A648" s="12" t="s">
        <v>1169</v>
      </c>
      <c r="B648" s="11" t="s">
        <v>1249</v>
      </c>
      <c r="C648" s="17">
        <v>764065.3986000001</v>
      </c>
      <c r="D648" s="17">
        <v>396262.36841000005</v>
      </c>
      <c r="E648" s="26">
        <f t="shared" si="11"/>
        <v>51.86236271608073</v>
      </c>
    </row>
    <row r="649" spans="1:5" ht="12.75">
      <c r="A649" s="12" t="s">
        <v>1170</v>
      </c>
      <c r="B649" s="11" t="s">
        <v>1250</v>
      </c>
      <c r="C649" s="17">
        <v>8920113.76775</v>
      </c>
      <c r="D649" s="17">
        <v>2562078.69538</v>
      </c>
      <c r="E649" s="26">
        <f t="shared" si="11"/>
        <v>28.72248899608212</v>
      </c>
    </row>
    <row r="650" spans="1:5" ht="12.75">
      <c r="A650" s="12" t="s">
        <v>1171</v>
      </c>
      <c r="B650" s="11" t="s">
        <v>1251</v>
      </c>
      <c r="C650" s="17">
        <v>92987.19002</v>
      </c>
      <c r="D650" s="17">
        <v>9778.08636</v>
      </c>
      <c r="E650" s="26">
        <f t="shared" si="11"/>
        <v>10.515519780624508</v>
      </c>
    </row>
    <row r="651" spans="1:5" ht="12.75">
      <c r="A651" s="12" t="s">
        <v>1172</v>
      </c>
      <c r="B651" s="11" t="s">
        <v>1252</v>
      </c>
      <c r="C651" s="17">
        <v>766779.82555</v>
      </c>
      <c r="D651" s="17">
        <v>278498.45924</v>
      </c>
      <c r="E651" s="26">
        <f t="shared" si="11"/>
        <v>36.32052513121835</v>
      </c>
    </row>
    <row r="652" spans="1:5" ht="12.75">
      <c r="A652" s="28" t="s">
        <v>1173</v>
      </c>
      <c r="B652" s="13" t="s">
        <v>1253</v>
      </c>
      <c r="C652" s="19">
        <v>3668168.4462800003</v>
      </c>
      <c r="D652" s="19">
        <v>1188057.19363</v>
      </c>
      <c r="E652" s="18">
        <f t="shared" si="11"/>
        <v>32.38829434986402</v>
      </c>
    </row>
    <row r="653" spans="1:5" ht="16.5" customHeight="1">
      <c r="A653" s="12" t="s">
        <v>1174</v>
      </c>
      <c r="B653" s="11" t="s">
        <v>1254</v>
      </c>
      <c r="C653" s="17">
        <v>350178.87135000003</v>
      </c>
      <c r="D653" s="17">
        <v>199881.36445</v>
      </c>
      <c r="E653" s="26">
        <f t="shared" si="11"/>
        <v>57.07979001686275</v>
      </c>
    </row>
    <row r="654" spans="1:5" ht="12.75">
      <c r="A654" s="12" t="s">
        <v>1175</v>
      </c>
      <c r="B654" s="11" t="s">
        <v>1255</v>
      </c>
      <c r="C654" s="17">
        <v>1612387.2314300002</v>
      </c>
      <c r="D654" s="17">
        <v>345019.75467</v>
      </c>
      <c r="E654" s="26">
        <f t="shared" si="11"/>
        <v>21.398070385611252</v>
      </c>
    </row>
    <row r="655" spans="1:5" ht="12.75">
      <c r="A655" s="12" t="s">
        <v>1176</v>
      </c>
      <c r="B655" s="11" t="s">
        <v>1256</v>
      </c>
      <c r="C655" s="17">
        <v>1426088.33073</v>
      </c>
      <c r="D655" s="17">
        <v>482833.22525</v>
      </c>
      <c r="E655" s="26">
        <f t="shared" si="11"/>
        <v>33.857175242633296</v>
      </c>
    </row>
    <row r="656" spans="1:5" ht="12.75">
      <c r="A656" s="12" t="s">
        <v>1177</v>
      </c>
      <c r="B656" s="11" t="s">
        <v>1257</v>
      </c>
      <c r="C656" s="17">
        <v>279514.01277</v>
      </c>
      <c r="D656" s="17">
        <v>160322.84926</v>
      </c>
      <c r="E656" s="26">
        <f t="shared" si="11"/>
        <v>57.35771443842522</v>
      </c>
    </row>
    <row r="657" spans="1:5" ht="12.75">
      <c r="A657" s="28" t="s">
        <v>1178</v>
      </c>
      <c r="B657" s="13" t="s">
        <v>1258</v>
      </c>
      <c r="C657" s="19">
        <v>106582.1</v>
      </c>
      <c r="D657" s="19">
        <v>48219.034869999996</v>
      </c>
      <c r="E657" s="18">
        <f t="shared" si="11"/>
        <v>45.24121298979847</v>
      </c>
    </row>
    <row r="658" spans="1:5" ht="12.75">
      <c r="A658" s="12" t="s">
        <v>1179</v>
      </c>
      <c r="B658" s="11" t="s">
        <v>1259</v>
      </c>
      <c r="C658" s="17">
        <v>994.5</v>
      </c>
      <c r="D658" s="17">
        <v>34.317</v>
      </c>
      <c r="E658" s="26">
        <f t="shared" si="11"/>
        <v>3.4506787330316744</v>
      </c>
    </row>
    <row r="659" spans="1:5" ht="22.5">
      <c r="A659" s="12" t="s">
        <v>1180</v>
      </c>
      <c r="B659" s="11" t="s">
        <v>1260</v>
      </c>
      <c r="C659" s="17">
        <v>29790</v>
      </c>
      <c r="D659" s="17">
        <v>13700.98681</v>
      </c>
      <c r="E659" s="26">
        <f t="shared" si="11"/>
        <v>45.99189932863377</v>
      </c>
    </row>
    <row r="660" spans="1:5" ht="12.75">
      <c r="A660" s="12" t="s">
        <v>1181</v>
      </c>
      <c r="B660" s="11" t="s">
        <v>1261</v>
      </c>
      <c r="C660" s="17">
        <v>75797.6</v>
      </c>
      <c r="D660" s="17">
        <v>34483.731060000006</v>
      </c>
      <c r="E660" s="26">
        <f t="shared" si="11"/>
        <v>45.494489350586306</v>
      </c>
    </row>
    <row r="661" spans="1:5" ht="12.75">
      <c r="A661" s="28" t="s">
        <v>1182</v>
      </c>
      <c r="B661" s="13" t="s">
        <v>1262</v>
      </c>
      <c r="C661" s="19">
        <v>19861515.15622</v>
      </c>
      <c r="D661" s="19">
        <v>10812266.46884</v>
      </c>
      <c r="E661" s="18">
        <f t="shared" si="11"/>
        <v>54.43827615263248</v>
      </c>
    </row>
    <row r="662" spans="1:5" ht="12.75">
      <c r="A662" s="12" t="s">
        <v>1183</v>
      </c>
      <c r="B662" s="11" t="s">
        <v>1263</v>
      </c>
      <c r="C662" s="17">
        <v>4983558.33397</v>
      </c>
      <c r="D662" s="17">
        <v>2781163.57225</v>
      </c>
      <c r="E662" s="26">
        <f t="shared" si="11"/>
        <v>55.806782741809926</v>
      </c>
    </row>
    <row r="663" spans="1:5" ht="12.75">
      <c r="A663" s="12" t="s">
        <v>1184</v>
      </c>
      <c r="B663" s="11" t="s">
        <v>1264</v>
      </c>
      <c r="C663" s="17">
        <v>10737098.87073</v>
      </c>
      <c r="D663" s="17">
        <v>5620510.55217</v>
      </c>
      <c r="E663" s="26">
        <f t="shared" si="11"/>
        <v>52.34664055755193</v>
      </c>
    </row>
    <row r="664" spans="1:5" ht="12.75">
      <c r="A664" s="12" t="s">
        <v>1185</v>
      </c>
      <c r="B664" s="11" t="s">
        <v>1265</v>
      </c>
      <c r="C664" s="17">
        <v>1228994.29002</v>
      </c>
      <c r="D664" s="17">
        <v>693269.58596</v>
      </c>
      <c r="E664" s="26">
        <f t="shared" si="11"/>
        <v>56.40950422550117</v>
      </c>
    </row>
    <row r="665" spans="1:5" ht="12.75">
      <c r="A665" s="12" t="s">
        <v>1186</v>
      </c>
      <c r="B665" s="11" t="s">
        <v>1266</v>
      </c>
      <c r="C665" s="17">
        <v>1668865.9</v>
      </c>
      <c r="D665" s="17">
        <v>1053900.02134</v>
      </c>
      <c r="E665" s="26">
        <f aca="true" t="shared" si="12" ref="E665:E717">D665/C665*100</f>
        <v>63.150671443403574</v>
      </c>
    </row>
    <row r="666" spans="1:5" ht="22.5">
      <c r="A666" s="12" t="s">
        <v>1187</v>
      </c>
      <c r="B666" s="11" t="s">
        <v>1267</v>
      </c>
      <c r="C666" s="17">
        <v>80835.2635</v>
      </c>
      <c r="D666" s="17">
        <v>41159.77003</v>
      </c>
      <c r="E666" s="26">
        <f t="shared" si="12"/>
        <v>50.91808728996102</v>
      </c>
    </row>
    <row r="667" spans="1:5" ht="12.75">
      <c r="A667" s="12" t="s">
        <v>1188</v>
      </c>
      <c r="B667" s="11" t="s">
        <v>1268</v>
      </c>
      <c r="C667" s="17">
        <v>330393.44073000003</v>
      </c>
      <c r="D667" s="17">
        <v>212964.81009</v>
      </c>
      <c r="E667" s="26">
        <f t="shared" si="12"/>
        <v>64.4579413015758</v>
      </c>
    </row>
    <row r="668" spans="1:5" ht="12.75">
      <c r="A668" s="12" t="s">
        <v>1189</v>
      </c>
      <c r="B668" s="11" t="s">
        <v>1269</v>
      </c>
      <c r="C668" s="17">
        <v>831769.05727</v>
      </c>
      <c r="D668" s="17">
        <v>409298.157</v>
      </c>
      <c r="E668" s="26">
        <f t="shared" si="12"/>
        <v>49.20814899551355</v>
      </c>
    </row>
    <row r="669" spans="1:5" ht="12.75">
      <c r="A669" s="28" t="s">
        <v>1190</v>
      </c>
      <c r="B669" s="13" t="s">
        <v>1270</v>
      </c>
      <c r="C669" s="19">
        <v>3240551.12587</v>
      </c>
      <c r="D669" s="19">
        <v>1644026.90181</v>
      </c>
      <c r="E669" s="18">
        <f t="shared" si="12"/>
        <v>50.732941340915374</v>
      </c>
    </row>
    <row r="670" spans="1:5" ht="12.75">
      <c r="A670" s="12" t="s">
        <v>1191</v>
      </c>
      <c r="B670" s="11" t="s">
        <v>1271</v>
      </c>
      <c r="C670" s="17">
        <v>3010411.84672</v>
      </c>
      <c r="D670" s="17">
        <v>1521029.93321</v>
      </c>
      <c r="E670" s="26">
        <f t="shared" si="12"/>
        <v>50.525642691289605</v>
      </c>
    </row>
    <row r="671" spans="1:5" ht="12.75">
      <c r="A671" s="12" t="s">
        <v>1192</v>
      </c>
      <c r="B671" s="11" t="s">
        <v>1272</v>
      </c>
      <c r="C671" s="17">
        <v>12052.6</v>
      </c>
      <c r="D671" s="17">
        <v>6698</v>
      </c>
      <c r="E671" s="26">
        <f t="shared" si="12"/>
        <v>55.57307137049268</v>
      </c>
    </row>
    <row r="672" spans="1:5" ht="12.75">
      <c r="A672" s="12" t="s">
        <v>1193</v>
      </c>
      <c r="B672" s="11" t="s">
        <v>1273</v>
      </c>
      <c r="C672" s="17">
        <v>218086.67915</v>
      </c>
      <c r="D672" s="17">
        <v>116298.9686</v>
      </c>
      <c r="E672" s="26">
        <f t="shared" si="12"/>
        <v>53.32694736481799</v>
      </c>
    </row>
    <row r="673" spans="1:5" ht="12.75">
      <c r="A673" s="28" t="s">
        <v>1194</v>
      </c>
      <c r="B673" s="13" t="s">
        <v>1274</v>
      </c>
      <c r="C673" s="19">
        <v>7308080.7</v>
      </c>
      <c r="D673" s="19">
        <v>2344344.6461</v>
      </c>
      <c r="E673" s="18">
        <f t="shared" si="12"/>
        <v>32.078800745864775</v>
      </c>
    </row>
    <row r="674" spans="1:5" ht="12.75">
      <c r="A674" s="12" t="s">
        <v>1195</v>
      </c>
      <c r="B674" s="11" t="s">
        <v>1275</v>
      </c>
      <c r="C674" s="17">
        <v>3064057.63</v>
      </c>
      <c r="D674" s="17">
        <v>756344.5392</v>
      </c>
      <c r="E674" s="26">
        <f t="shared" si="12"/>
        <v>24.68440971196746</v>
      </c>
    </row>
    <row r="675" spans="1:5" ht="12.75">
      <c r="A675" s="12" t="s">
        <v>1196</v>
      </c>
      <c r="B675" s="11" t="s">
        <v>1276</v>
      </c>
      <c r="C675" s="17">
        <v>2293870.57</v>
      </c>
      <c r="D675" s="17">
        <v>844511.19452</v>
      </c>
      <c r="E675" s="26">
        <f t="shared" si="12"/>
        <v>36.815991519521525</v>
      </c>
    </row>
    <row r="676" spans="1:5" ht="12.75">
      <c r="A676" s="12" t="s">
        <v>1197</v>
      </c>
      <c r="B676" s="11" t="s">
        <v>1277</v>
      </c>
      <c r="C676" s="17">
        <v>48382.8</v>
      </c>
      <c r="D676" s="17">
        <v>25248.3582</v>
      </c>
      <c r="E676" s="26">
        <f t="shared" si="12"/>
        <v>52.184574270195185</v>
      </c>
    </row>
    <row r="677" spans="1:5" ht="12.75">
      <c r="A677" s="12" t="s">
        <v>1198</v>
      </c>
      <c r="B677" s="11" t="s">
        <v>1278</v>
      </c>
      <c r="C677" s="17">
        <v>180596.32919999998</v>
      </c>
      <c r="D677" s="17">
        <v>102213.372</v>
      </c>
      <c r="E677" s="26">
        <f t="shared" si="12"/>
        <v>56.597701876212895</v>
      </c>
    </row>
    <row r="678" spans="1:5" ht="12.75">
      <c r="A678" s="12" t="s">
        <v>1199</v>
      </c>
      <c r="B678" s="11" t="s">
        <v>1279</v>
      </c>
      <c r="C678" s="17">
        <v>395609.3</v>
      </c>
      <c r="D678" s="17">
        <v>222675.808</v>
      </c>
      <c r="E678" s="26">
        <f t="shared" si="12"/>
        <v>56.286798111166746</v>
      </c>
    </row>
    <row r="679" spans="1:5" ht="22.5">
      <c r="A679" s="12" t="s">
        <v>1200</v>
      </c>
      <c r="B679" s="11" t="s">
        <v>1280</v>
      </c>
      <c r="C679" s="17">
        <v>122892.7</v>
      </c>
      <c r="D679" s="17">
        <v>58169.23372</v>
      </c>
      <c r="E679" s="26">
        <f t="shared" si="12"/>
        <v>47.33335154976658</v>
      </c>
    </row>
    <row r="680" spans="1:5" ht="12.75">
      <c r="A680" s="12" t="s">
        <v>1201</v>
      </c>
      <c r="B680" s="11" t="s">
        <v>1281</v>
      </c>
      <c r="C680" s="17">
        <v>1202671.3708</v>
      </c>
      <c r="D680" s="17">
        <v>335182.14045999997</v>
      </c>
      <c r="E680" s="26">
        <f t="shared" si="12"/>
        <v>27.869802890297585</v>
      </c>
    </row>
    <row r="681" spans="1:5" ht="12.75">
      <c r="A681" s="28" t="s">
        <v>1202</v>
      </c>
      <c r="B681" s="13" t="s">
        <v>1282</v>
      </c>
      <c r="C681" s="19">
        <v>15896238.45096</v>
      </c>
      <c r="D681" s="19">
        <v>8979505.179879999</v>
      </c>
      <c r="E681" s="18">
        <f t="shared" si="12"/>
        <v>56.48823907355084</v>
      </c>
    </row>
    <row r="682" spans="1:5" ht="12.75">
      <c r="A682" s="12" t="s">
        <v>1203</v>
      </c>
      <c r="B682" s="11" t="s">
        <v>1283</v>
      </c>
      <c r="C682" s="17">
        <v>227798.94328</v>
      </c>
      <c r="D682" s="17">
        <v>121301.09177</v>
      </c>
      <c r="E682" s="26">
        <f t="shared" si="12"/>
        <v>53.24918984409083</v>
      </c>
    </row>
    <row r="683" spans="1:5" ht="12.75">
      <c r="A683" s="12" t="s">
        <v>1204</v>
      </c>
      <c r="B683" s="11" t="s">
        <v>1284</v>
      </c>
      <c r="C683" s="17">
        <v>1817440.9</v>
      </c>
      <c r="D683" s="17">
        <v>1011151.8102000001</v>
      </c>
      <c r="E683" s="26">
        <f t="shared" si="12"/>
        <v>55.63602151794868</v>
      </c>
    </row>
    <row r="684" spans="1:5" ht="12.75">
      <c r="A684" s="12" t="s">
        <v>1205</v>
      </c>
      <c r="B684" s="11" t="s">
        <v>1285</v>
      </c>
      <c r="C684" s="17">
        <v>10717690.70768</v>
      </c>
      <c r="D684" s="17">
        <v>6181605.65971</v>
      </c>
      <c r="E684" s="26">
        <f t="shared" si="12"/>
        <v>57.67665655140088</v>
      </c>
    </row>
    <row r="685" spans="1:5" ht="12.75">
      <c r="A685" s="12" t="s">
        <v>1206</v>
      </c>
      <c r="B685" s="11" t="s">
        <v>1286</v>
      </c>
      <c r="C685" s="17">
        <v>2743310</v>
      </c>
      <c r="D685" s="17">
        <v>1457184.75178</v>
      </c>
      <c r="E685" s="26">
        <f t="shared" si="12"/>
        <v>53.117757445567584</v>
      </c>
    </row>
    <row r="686" spans="1:5" ht="12.75">
      <c r="A686" s="12" t="s">
        <v>1207</v>
      </c>
      <c r="B686" s="11" t="s">
        <v>1287</v>
      </c>
      <c r="C686" s="17">
        <v>389997.9</v>
      </c>
      <c r="D686" s="17">
        <v>208261.86641999998</v>
      </c>
      <c r="E686" s="26">
        <f t="shared" si="12"/>
        <v>53.40076611181752</v>
      </c>
    </row>
    <row r="687" spans="1:5" ht="12.75">
      <c r="A687" s="28" t="s">
        <v>1208</v>
      </c>
      <c r="B687" s="13" t="s">
        <v>1288</v>
      </c>
      <c r="C687" s="19">
        <v>1179794.39474</v>
      </c>
      <c r="D687" s="19">
        <v>549482.52794</v>
      </c>
      <c r="E687" s="18">
        <f t="shared" si="12"/>
        <v>46.57443113730792</v>
      </c>
    </row>
    <row r="688" spans="1:5" ht="12.75">
      <c r="A688" s="12" t="s">
        <v>1209</v>
      </c>
      <c r="B688" s="11" t="s">
        <v>1289</v>
      </c>
      <c r="C688" s="17">
        <v>170455.416</v>
      </c>
      <c r="D688" s="17">
        <v>27042.21698</v>
      </c>
      <c r="E688" s="26">
        <f t="shared" si="12"/>
        <v>15.864686270807612</v>
      </c>
    </row>
    <row r="689" spans="1:5" ht="12.75">
      <c r="A689" s="12" t="s">
        <v>1210</v>
      </c>
      <c r="B689" s="11" t="s">
        <v>1290</v>
      </c>
      <c r="C689" s="17">
        <v>475028.34807999997</v>
      </c>
      <c r="D689" s="17">
        <v>209487.11538</v>
      </c>
      <c r="E689" s="26">
        <f t="shared" si="12"/>
        <v>44.099918715739484</v>
      </c>
    </row>
    <row r="690" spans="1:5" ht="12.75">
      <c r="A690" s="12" t="s">
        <v>1211</v>
      </c>
      <c r="B690" s="11" t="s">
        <v>1291</v>
      </c>
      <c r="C690" s="17">
        <v>505419.974</v>
      </c>
      <c r="D690" s="17">
        <v>297939.88141000003</v>
      </c>
      <c r="E690" s="26">
        <f t="shared" si="12"/>
        <v>58.948972485602646</v>
      </c>
    </row>
    <row r="691" spans="1:5" ht="12.75">
      <c r="A691" s="12" t="s">
        <v>1212</v>
      </c>
      <c r="B691" s="11" t="s">
        <v>1292</v>
      </c>
      <c r="C691" s="17">
        <v>28890.65666</v>
      </c>
      <c r="D691" s="17">
        <v>15013.31417</v>
      </c>
      <c r="E691" s="26">
        <f t="shared" si="12"/>
        <v>51.965984528092754</v>
      </c>
    </row>
    <row r="692" spans="1:5" ht="12.75">
      <c r="A692" s="28" t="s">
        <v>1213</v>
      </c>
      <c r="B692" s="13" t="s">
        <v>1293</v>
      </c>
      <c r="C692" s="19">
        <v>234080.00873</v>
      </c>
      <c r="D692" s="19">
        <v>128624.48455</v>
      </c>
      <c r="E692" s="18">
        <f t="shared" si="12"/>
        <v>54.94894042761342</v>
      </c>
    </row>
    <row r="693" spans="1:5" ht="12.75">
      <c r="A693" s="12" t="s">
        <v>1214</v>
      </c>
      <c r="B693" s="11" t="s">
        <v>1294</v>
      </c>
      <c r="C693" s="17">
        <v>29472.67452</v>
      </c>
      <c r="D693" s="17">
        <v>17021.995890000002</v>
      </c>
      <c r="E693" s="26">
        <f t="shared" si="12"/>
        <v>57.7551788808612</v>
      </c>
    </row>
    <row r="694" spans="1:5" ht="12.75">
      <c r="A694" s="12" t="s">
        <v>1215</v>
      </c>
      <c r="B694" s="11" t="s">
        <v>1295</v>
      </c>
      <c r="C694" s="17">
        <v>43039.071</v>
      </c>
      <c r="D694" s="17">
        <v>26226.39226</v>
      </c>
      <c r="E694" s="26">
        <f t="shared" si="12"/>
        <v>60.936241537369604</v>
      </c>
    </row>
    <row r="695" spans="1:5" ht="12.75">
      <c r="A695" s="12" t="s">
        <v>1216</v>
      </c>
      <c r="B695" s="11" t="s">
        <v>1296</v>
      </c>
      <c r="C695" s="17">
        <v>161568.26321</v>
      </c>
      <c r="D695" s="17">
        <v>85376.09640000001</v>
      </c>
      <c r="E695" s="26">
        <f t="shared" si="12"/>
        <v>52.84212054011594</v>
      </c>
    </row>
    <row r="696" spans="1:5" ht="21.75">
      <c r="A696" s="28" t="s">
        <v>1217</v>
      </c>
      <c r="B696" s="13" t="s">
        <v>1297</v>
      </c>
      <c r="C696" s="19">
        <v>425815.87627</v>
      </c>
      <c r="D696" s="19">
        <v>157736.73186</v>
      </c>
      <c r="E696" s="18">
        <f t="shared" si="12"/>
        <v>37.04341257581077</v>
      </c>
    </row>
    <row r="697" spans="1:5" ht="12.75">
      <c r="A697" s="12" t="s">
        <v>1218</v>
      </c>
      <c r="B697" s="11" t="s">
        <v>1298</v>
      </c>
      <c r="C697" s="17">
        <v>425815.87627</v>
      </c>
      <c r="D697" s="17">
        <v>157736.73186</v>
      </c>
      <c r="E697" s="26">
        <f t="shared" si="12"/>
        <v>37.04341257581077</v>
      </c>
    </row>
    <row r="698" spans="1:5" ht="32.25">
      <c r="A698" s="28" t="s">
        <v>1219</v>
      </c>
      <c r="B698" s="13" t="s">
        <v>1299</v>
      </c>
      <c r="C698" s="19">
        <v>363353.36357</v>
      </c>
      <c r="D698" s="19">
        <v>0</v>
      </c>
      <c r="E698" s="18">
        <f t="shared" si="12"/>
        <v>0</v>
      </c>
    </row>
    <row r="699" spans="1:5" ht="22.5">
      <c r="A699" s="12" t="s">
        <v>1220</v>
      </c>
      <c r="B699" s="11" t="s">
        <v>1300</v>
      </c>
      <c r="C699" s="17">
        <v>2564.5</v>
      </c>
      <c r="D699" s="17">
        <v>0</v>
      </c>
      <c r="E699" s="26">
        <f t="shared" si="12"/>
        <v>0</v>
      </c>
    </row>
    <row r="700" spans="1:5" ht="12.75">
      <c r="A700" s="12" t="s">
        <v>1221</v>
      </c>
      <c r="B700" s="11" t="s">
        <v>1301</v>
      </c>
      <c r="C700" s="17">
        <v>334536.6</v>
      </c>
      <c r="D700" s="17">
        <v>0</v>
      </c>
      <c r="E700" s="26">
        <f t="shared" si="12"/>
        <v>0</v>
      </c>
    </row>
    <row r="701" spans="1:5" ht="12.75">
      <c r="A701" s="12" t="s">
        <v>1222</v>
      </c>
      <c r="B701" s="11" t="s">
        <v>1302</v>
      </c>
      <c r="C701" s="17">
        <v>26252.26357</v>
      </c>
      <c r="D701" s="17">
        <v>0</v>
      </c>
      <c r="E701" s="26">
        <f t="shared" si="12"/>
        <v>0</v>
      </c>
    </row>
    <row r="702" spans="1:5" ht="12.75">
      <c r="A702" s="28" t="s">
        <v>1223</v>
      </c>
      <c r="B702" s="13" t="s">
        <v>1142</v>
      </c>
      <c r="C702" s="19">
        <f>C7-C622</f>
        <v>-5253954.34499</v>
      </c>
      <c r="D702" s="19">
        <v>6422047.93708</v>
      </c>
      <c r="E702" s="18">
        <v>0</v>
      </c>
    </row>
    <row r="703" spans="1:5" ht="12.75">
      <c r="A703" s="28" t="s">
        <v>1303</v>
      </c>
      <c r="B703" s="13" t="s">
        <v>1142</v>
      </c>
      <c r="C703" s="19">
        <f>C704+C747</f>
        <v>5253954.344990002</v>
      </c>
      <c r="D703" s="19">
        <v>-6422047.93708</v>
      </c>
      <c r="E703" s="18">
        <v>0</v>
      </c>
    </row>
    <row r="704" spans="1:5" ht="21.75">
      <c r="A704" s="28" t="s">
        <v>1304</v>
      </c>
      <c r="B704" s="13" t="s">
        <v>1365</v>
      </c>
      <c r="C704" s="19">
        <v>-291823.50539999997</v>
      </c>
      <c r="D704" s="19">
        <v>-6140981.902</v>
      </c>
      <c r="E704" s="18" t="s">
        <v>1425</v>
      </c>
    </row>
    <row r="705" spans="1:5" ht="32.25">
      <c r="A705" s="28" t="s">
        <v>1305</v>
      </c>
      <c r="B705" s="13" t="s">
        <v>1366</v>
      </c>
      <c r="C705" s="19">
        <v>-750877.3</v>
      </c>
      <c r="D705" s="19">
        <v>0</v>
      </c>
      <c r="E705" s="18">
        <f t="shared" si="12"/>
        <v>0</v>
      </c>
    </row>
    <row r="706" spans="1:5" ht="33.75">
      <c r="A706" s="12" t="s">
        <v>1306</v>
      </c>
      <c r="B706" s="11" t="s">
        <v>1367</v>
      </c>
      <c r="C706" s="17">
        <v>-750877.3</v>
      </c>
      <c r="D706" s="17">
        <v>0</v>
      </c>
      <c r="E706" s="26">
        <f t="shared" si="12"/>
        <v>0</v>
      </c>
    </row>
    <row r="707" spans="1:5" ht="33.75">
      <c r="A707" s="12" t="s">
        <v>1307</v>
      </c>
      <c r="B707" s="11" t="s">
        <v>1368</v>
      </c>
      <c r="C707" s="17">
        <v>-750877.3</v>
      </c>
      <c r="D707" s="17">
        <v>0</v>
      </c>
      <c r="E707" s="26">
        <f t="shared" si="12"/>
        <v>0</v>
      </c>
    </row>
    <row r="708" spans="1:5" ht="12.75">
      <c r="A708" s="28" t="s">
        <v>1308</v>
      </c>
      <c r="B708" s="13" t="s">
        <v>1369</v>
      </c>
      <c r="C708" s="19">
        <v>1232894.9</v>
      </c>
      <c r="D708" s="19">
        <v>-10381000</v>
      </c>
      <c r="E708" s="18">
        <v>0</v>
      </c>
    </row>
    <row r="709" spans="1:5" ht="22.5">
      <c r="A709" s="12" t="s">
        <v>1309</v>
      </c>
      <c r="B709" s="11" t="s">
        <v>1370</v>
      </c>
      <c r="C709" s="17">
        <v>18327704.8</v>
      </c>
      <c r="D709" s="17">
        <v>19000</v>
      </c>
      <c r="E709" s="26">
        <f t="shared" si="12"/>
        <v>0.10366819090189623</v>
      </c>
    </row>
    <row r="710" spans="1:5" ht="22.5">
      <c r="A710" s="12" t="s">
        <v>1310</v>
      </c>
      <c r="B710" s="11" t="s">
        <v>1371</v>
      </c>
      <c r="C710" s="17">
        <v>-17094809.9</v>
      </c>
      <c r="D710" s="17">
        <v>-10400000</v>
      </c>
      <c r="E710" s="26">
        <f t="shared" si="12"/>
        <v>60.83717842337633</v>
      </c>
    </row>
    <row r="711" spans="1:5" ht="22.5">
      <c r="A711" s="12" t="s">
        <v>1311</v>
      </c>
      <c r="B711" s="11" t="s">
        <v>1372</v>
      </c>
      <c r="C711" s="17">
        <v>16083582.6</v>
      </c>
      <c r="D711" s="17">
        <v>0</v>
      </c>
      <c r="E711" s="26">
        <f>D711/C711*100</f>
        <v>0</v>
      </c>
    </row>
    <row r="712" spans="1:5" ht="22.5">
      <c r="A712" s="12" t="s">
        <v>1312</v>
      </c>
      <c r="B712" s="11" t="s">
        <v>1373</v>
      </c>
      <c r="C712" s="17">
        <v>-15170000</v>
      </c>
      <c r="D712" s="17">
        <v>-10000000</v>
      </c>
      <c r="E712" s="26">
        <f>D712/C712*100</f>
        <v>65.91957811470006</v>
      </c>
    </row>
    <row r="713" spans="1:5" ht="22.5">
      <c r="A713" s="12" t="s">
        <v>1313</v>
      </c>
      <c r="B713" s="11" t="s">
        <v>1374</v>
      </c>
      <c r="C713" s="17">
        <v>2176104</v>
      </c>
      <c r="D713" s="17">
        <v>0</v>
      </c>
      <c r="E713" s="26">
        <f t="shared" si="12"/>
        <v>0</v>
      </c>
    </row>
    <row r="714" spans="1:5" ht="22.5">
      <c r="A714" s="12" t="s">
        <v>1314</v>
      </c>
      <c r="B714" s="11" t="s">
        <v>1375</v>
      </c>
      <c r="C714" s="17">
        <v>-1905809.9</v>
      </c>
      <c r="D714" s="17">
        <v>-400000</v>
      </c>
      <c r="E714" s="26">
        <f t="shared" si="12"/>
        <v>20.988452206067354</v>
      </c>
    </row>
    <row r="715" spans="1:5" ht="22.5">
      <c r="A715" s="12" t="s">
        <v>1315</v>
      </c>
      <c r="B715" s="11" t="s">
        <v>1376</v>
      </c>
      <c r="C715" s="17">
        <v>49018.2</v>
      </c>
      <c r="D715" s="17">
        <v>0</v>
      </c>
      <c r="E715" s="26">
        <f t="shared" si="12"/>
        <v>0</v>
      </c>
    </row>
    <row r="716" spans="1:5" ht="22.5">
      <c r="A716" s="12" t="s">
        <v>1316</v>
      </c>
      <c r="B716" s="11" t="s">
        <v>1377</v>
      </c>
      <c r="C716" s="17">
        <v>19000</v>
      </c>
      <c r="D716" s="17">
        <v>19000</v>
      </c>
      <c r="E716" s="26">
        <f t="shared" si="12"/>
        <v>100</v>
      </c>
    </row>
    <row r="717" spans="1:5" ht="22.5">
      <c r="A717" s="12" t="s">
        <v>1317</v>
      </c>
      <c r="B717" s="11" t="s">
        <v>1378</v>
      </c>
      <c r="C717" s="17">
        <v>-19000</v>
      </c>
      <c r="D717" s="17">
        <v>0</v>
      </c>
      <c r="E717" s="26">
        <f t="shared" si="12"/>
        <v>0</v>
      </c>
    </row>
    <row r="718" spans="1:5" ht="21.75">
      <c r="A718" s="28" t="s">
        <v>1318</v>
      </c>
      <c r="B718" s="13" t="s">
        <v>1379</v>
      </c>
      <c r="C718" s="19">
        <v>-789127.0054</v>
      </c>
      <c r="D718" s="19">
        <v>4140000</v>
      </c>
      <c r="E718" s="18">
        <v>0</v>
      </c>
    </row>
    <row r="719" spans="1:5" ht="22.5">
      <c r="A719" s="12" t="s">
        <v>1319</v>
      </c>
      <c r="B719" s="11" t="s">
        <v>1380</v>
      </c>
      <c r="C719" s="17">
        <v>-789127.0054</v>
      </c>
      <c r="D719" s="17">
        <v>4140000</v>
      </c>
      <c r="E719" s="26">
        <v>0</v>
      </c>
    </row>
    <row r="720" spans="1:5" ht="22.5">
      <c r="A720" s="12" t="s">
        <v>1320</v>
      </c>
      <c r="B720" s="11" t="s">
        <v>1381</v>
      </c>
      <c r="C720" s="17">
        <v>4376221</v>
      </c>
      <c r="D720" s="17">
        <v>8280000</v>
      </c>
      <c r="E720" s="26">
        <f aca="true" t="shared" si="13" ref="E720:E762">D720/C720*100</f>
        <v>189.20433862915058</v>
      </c>
    </row>
    <row r="721" spans="1:5" ht="33.75">
      <c r="A721" s="12" t="s">
        <v>1321</v>
      </c>
      <c r="B721" s="11" t="s">
        <v>1382</v>
      </c>
      <c r="C721" s="17">
        <v>-5165348.005399999</v>
      </c>
      <c r="D721" s="17">
        <v>-4140000</v>
      </c>
      <c r="E721" s="26">
        <f t="shared" si="13"/>
        <v>80.14948839210695</v>
      </c>
    </row>
    <row r="722" spans="1:5" ht="33.75">
      <c r="A722" s="12" t="s">
        <v>1322</v>
      </c>
      <c r="B722" s="11" t="s">
        <v>1383</v>
      </c>
      <c r="C722" s="17">
        <v>3900000</v>
      </c>
      <c r="D722" s="17">
        <v>7600000</v>
      </c>
      <c r="E722" s="26">
        <f t="shared" si="13"/>
        <v>194.87179487179486</v>
      </c>
    </row>
    <row r="723" spans="1:5" ht="33.75">
      <c r="A723" s="12" t="s">
        <v>1323</v>
      </c>
      <c r="B723" s="11" t="s">
        <v>1384</v>
      </c>
      <c r="C723" s="17">
        <v>-4597155</v>
      </c>
      <c r="D723" s="17">
        <v>-3800000</v>
      </c>
      <c r="E723" s="26">
        <f t="shared" si="13"/>
        <v>82.65981895324391</v>
      </c>
    </row>
    <row r="724" spans="1:5" ht="33.75">
      <c r="A724" s="12" t="s">
        <v>1324</v>
      </c>
      <c r="B724" s="11" t="s">
        <v>1385</v>
      </c>
      <c r="C724" s="17">
        <v>354000</v>
      </c>
      <c r="D724" s="17">
        <v>680000</v>
      </c>
      <c r="E724" s="26">
        <f t="shared" si="13"/>
        <v>192.090395480226</v>
      </c>
    </row>
    <row r="725" spans="1:5" ht="33.75">
      <c r="A725" s="12" t="s">
        <v>1325</v>
      </c>
      <c r="B725" s="11" t="s">
        <v>1386</v>
      </c>
      <c r="C725" s="17">
        <v>-442915.7054</v>
      </c>
      <c r="D725" s="17">
        <v>-340000</v>
      </c>
      <c r="E725" s="26">
        <f t="shared" si="13"/>
        <v>76.76404242494492</v>
      </c>
    </row>
    <row r="726" spans="1:5" ht="33.75">
      <c r="A726" s="12" t="s">
        <v>1326</v>
      </c>
      <c r="B726" s="11" t="s">
        <v>1387</v>
      </c>
      <c r="C726" s="17">
        <v>90541</v>
      </c>
      <c r="D726" s="17">
        <v>0</v>
      </c>
      <c r="E726" s="26">
        <f t="shared" si="13"/>
        <v>0</v>
      </c>
    </row>
    <row r="727" spans="1:5" ht="33.75">
      <c r="A727" s="12" t="s">
        <v>1327</v>
      </c>
      <c r="B727" s="11" t="s">
        <v>1388</v>
      </c>
      <c r="C727" s="17">
        <v>-91077.3</v>
      </c>
      <c r="D727" s="17">
        <v>0</v>
      </c>
      <c r="E727" s="26">
        <f t="shared" si="13"/>
        <v>0</v>
      </c>
    </row>
    <row r="728" spans="1:5" ht="33.75">
      <c r="A728" s="12" t="s">
        <v>1328</v>
      </c>
      <c r="B728" s="11" t="s">
        <v>1389</v>
      </c>
      <c r="C728" s="17">
        <v>9200</v>
      </c>
      <c r="D728" s="17">
        <v>0</v>
      </c>
      <c r="E728" s="26">
        <f t="shared" si="13"/>
        <v>0</v>
      </c>
    </row>
    <row r="729" spans="1:5" ht="33.75">
      <c r="A729" s="12" t="s">
        <v>1329</v>
      </c>
      <c r="B729" s="11" t="s">
        <v>1390</v>
      </c>
      <c r="C729" s="17">
        <v>-21900</v>
      </c>
      <c r="D729" s="17">
        <v>0</v>
      </c>
      <c r="E729" s="26">
        <f t="shared" si="13"/>
        <v>0</v>
      </c>
    </row>
    <row r="730" spans="1:5" ht="33.75">
      <c r="A730" s="12" t="s">
        <v>1330</v>
      </c>
      <c r="B730" s="11" t="s">
        <v>1391</v>
      </c>
      <c r="C730" s="17">
        <v>22480</v>
      </c>
      <c r="D730" s="17">
        <v>0</v>
      </c>
      <c r="E730" s="26">
        <f t="shared" si="13"/>
        <v>0</v>
      </c>
    </row>
    <row r="731" spans="1:5" ht="33.75">
      <c r="A731" s="12" t="s">
        <v>1331</v>
      </c>
      <c r="B731" s="11" t="s">
        <v>1392</v>
      </c>
      <c r="C731" s="17">
        <v>-12300</v>
      </c>
      <c r="D731" s="17">
        <v>0</v>
      </c>
      <c r="E731" s="26">
        <f t="shared" si="13"/>
        <v>0</v>
      </c>
    </row>
    <row r="732" spans="1:5" ht="21.75">
      <c r="A732" s="28" t="s">
        <v>1332</v>
      </c>
      <c r="B732" s="13" t="s">
        <v>1393</v>
      </c>
      <c r="C732" s="19">
        <v>15285.9</v>
      </c>
      <c r="D732" s="19">
        <v>100018.098</v>
      </c>
      <c r="E732" s="18" t="s">
        <v>1425</v>
      </c>
    </row>
    <row r="733" spans="1:5" ht="22.5">
      <c r="A733" s="12" t="s">
        <v>1333</v>
      </c>
      <c r="B733" s="11" t="s">
        <v>1394</v>
      </c>
      <c r="C733" s="17">
        <v>15285.9</v>
      </c>
      <c r="D733" s="17">
        <v>18.098</v>
      </c>
      <c r="E733" s="26">
        <f t="shared" si="13"/>
        <v>0.11839669237663467</v>
      </c>
    </row>
    <row r="734" spans="1:5" ht="22.5">
      <c r="A734" s="12" t="s">
        <v>1334</v>
      </c>
      <c r="B734" s="11" t="s">
        <v>1395</v>
      </c>
      <c r="C734" s="17">
        <v>-309000</v>
      </c>
      <c r="D734" s="17">
        <v>0</v>
      </c>
      <c r="E734" s="26">
        <f t="shared" si="13"/>
        <v>0</v>
      </c>
    </row>
    <row r="735" spans="1:5" ht="22.5">
      <c r="A735" s="12" t="s">
        <v>1335</v>
      </c>
      <c r="B735" s="11" t="s">
        <v>1396</v>
      </c>
      <c r="C735" s="17">
        <v>324285.9</v>
      </c>
      <c r="D735" s="17">
        <v>18.098</v>
      </c>
      <c r="E735" s="26">
        <v>0</v>
      </c>
    </row>
    <row r="736" spans="1:5" ht="22.5">
      <c r="A736" s="12" t="s">
        <v>1336</v>
      </c>
      <c r="B736" s="11" t="s">
        <v>1397</v>
      </c>
      <c r="C736" s="17">
        <v>27.9</v>
      </c>
      <c r="D736" s="17">
        <v>18.098</v>
      </c>
      <c r="E736" s="26">
        <f t="shared" si="13"/>
        <v>64.8673835125448</v>
      </c>
    </row>
    <row r="737" spans="1:5" ht="33.75">
      <c r="A737" s="12" t="s">
        <v>1337</v>
      </c>
      <c r="B737" s="11" t="s">
        <v>1398</v>
      </c>
      <c r="C737" s="17">
        <v>27.9</v>
      </c>
      <c r="D737" s="17">
        <v>18.098</v>
      </c>
      <c r="E737" s="26">
        <f t="shared" si="13"/>
        <v>64.8673835125448</v>
      </c>
    </row>
    <row r="738" spans="1:5" ht="22.5">
      <c r="A738" s="12" t="s">
        <v>1338</v>
      </c>
      <c r="B738" s="11" t="s">
        <v>1399</v>
      </c>
      <c r="C738" s="17">
        <v>-309000</v>
      </c>
      <c r="D738" s="17">
        <v>0</v>
      </c>
      <c r="E738" s="26">
        <f t="shared" si="13"/>
        <v>0</v>
      </c>
    </row>
    <row r="739" spans="1:5" ht="33.75">
      <c r="A739" s="12" t="s">
        <v>1339</v>
      </c>
      <c r="B739" s="11" t="s">
        <v>1400</v>
      </c>
      <c r="C739" s="17">
        <v>324258</v>
      </c>
      <c r="D739" s="17">
        <v>0</v>
      </c>
      <c r="E739" s="26">
        <f t="shared" si="13"/>
        <v>0</v>
      </c>
    </row>
    <row r="740" spans="1:5" ht="33.75">
      <c r="A740" s="12" t="s">
        <v>1340</v>
      </c>
      <c r="B740" s="11" t="s">
        <v>1401</v>
      </c>
      <c r="C740" s="17">
        <v>-300000</v>
      </c>
      <c r="D740" s="17">
        <v>0</v>
      </c>
      <c r="E740" s="26">
        <f t="shared" si="13"/>
        <v>0</v>
      </c>
    </row>
    <row r="741" spans="1:5" ht="33.75">
      <c r="A741" s="12" t="s">
        <v>1341</v>
      </c>
      <c r="B741" s="11" t="s">
        <v>1402</v>
      </c>
      <c r="C741" s="17">
        <v>307858</v>
      </c>
      <c r="D741" s="17">
        <v>0</v>
      </c>
      <c r="E741" s="26">
        <f t="shared" si="13"/>
        <v>0</v>
      </c>
    </row>
    <row r="742" spans="1:5" ht="33.75">
      <c r="A742" s="12" t="s">
        <v>1342</v>
      </c>
      <c r="B742" s="11" t="s">
        <v>1403</v>
      </c>
      <c r="C742" s="17">
        <v>-9000</v>
      </c>
      <c r="D742" s="17">
        <v>0</v>
      </c>
      <c r="E742" s="26">
        <f t="shared" si="13"/>
        <v>0</v>
      </c>
    </row>
    <row r="743" spans="1:5" ht="33.75">
      <c r="A743" s="12" t="s">
        <v>1343</v>
      </c>
      <c r="B743" s="11" t="s">
        <v>1404</v>
      </c>
      <c r="C743" s="17">
        <v>16400</v>
      </c>
      <c r="D743" s="17">
        <v>0</v>
      </c>
      <c r="E743" s="26">
        <f t="shared" si="13"/>
        <v>0</v>
      </c>
    </row>
    <row r="744" spans="1:5" ht="22.5">
      <c r="A744" s="12" t="s">
        <v>1344</v>
      </c>
      <c r="B744" s="11" t="s">
        <v>1405</v>
      </c>
      <c r="C744" s="17">
        <v>0</v>
      </c>
      <c r="D744" s="17">
        <v>100000</v>
      </c>
      <c r="E744" s="26">
        <v>0</v>
      </c>
    </row>
    <row r="745" spans="1:5" ht="56.25">
      <c r="A745" s="12" t="s">
        <v>1345</v>
      </c>
      <c r="B745" s="11" t="s">
        <v>1406</v>
      </c>
      <c r="C745" s="17">
        <v>0</v>
      </c>
      <c r="D745" s="17">
        <v>100000</v>
      </c>
      <c r="E745" s="26">
        <v>0</v>
      </c>
    </row>
    <row r="746" spans="1:5" ht="67.5">
      <c r="A746" s="12" t="s">
        <v>1346</v>
      </c>
      <c r="B746" s="11" t="s">
        <v>1407</v>
      </c>
      <c r="C746" s="17">
        <v>0</v>
      </c>
      <c r="D746" s="17">
        <v>100000</v>
      </c>
      <c r="E746" s="26">
        <v>0</v>
      </c>
    </row>
    <row r="747" spans="1:5" ht="12.75">
      <c r="A747" s="28" t="s">
        <v>1347</v>
      </c>
      <c r="B747" s="13" t="s">
        <v>1365</v>
      </c>
      <c r="C747" s="19">
        <f>C748</f>
        <v>5545777.850390002</v>
      </c>
      <c r="D747" s="19">
        <v>-281066.03508</v>
      </c>
      <c r="E747" s="18">
        <v>0</v>
      </c>
    </row>
    <row r="748" spans="1:5" ht="12.75">
      <c r="A748" s="12" t="s">
        <v>1348</v>
      </c>
      <c r="B748" s="11" t="s">
        <v>1408</v>
      </c>
      <c r="C748" s="17">
        <f>C749+C758</f>
        <v>5545777.850390002</v>
      </c>
      <c r="D748" s="17">
        <v>-281066.03508</v>
      </c>
      <c r="E748" s="26">
        <v>0</v>
      </c>
    </row>
    <row r="749" spans="1:5" ht="12.75">
      <c r="A749" s="12" t="s">
        <v>1349</v>
      </c>
      <c r="B749" s="11" t="s">
        <v>1409</v>
      </c>
      <c r="C749" s="17">
        <f>-(C7+C711+C713+C715+C716+C722+C724+C726+C728+C730+C741+C743+C737)</f>
        <v>-91445103.29571</v>
      </c>
      <c r="D749" s="17">
        <v>-56114413.517730005</v>
      </c>
      <c r="E749" s="26">
        <f aca="true" t="shared" si="14" ref="E749:E758">D749/C749*100</f>
        <v>61.364044104439785</v>
      </c>
    </row>
    <row r="750" spans="1:5" ht="12.75">
      <c r="A750" s="12" t="s">
        <v>1350</v>
      </c>
      <c r="B750" s="11" t="s">
        <v>1410</v>
      </c>
      <c r="C750" s="17">
        <f>C749</f>
        <v>-91445103.29571</v>
      </c>
      <c r="D750" s="17">
        <v>-56114413.517730005</v>
      </c>
      <c r="E750" s="26">
        <f t="shared" si="14"/>
        <v>61.364044104439785</v>
      </c>
    </row>
    <row r="751" spans="1:5" ht="12.75">
      <c r="A751" s="12" t="s">
        <v>1351</v>
      </c>
      <c r="B751" s="11" t="s">
        <v>1411</v>
      </c>
      <c r="C751" s="17">
        <f>C749</f>
        <v>-91445103.29571</v>
      </c>
      <c r="D751" s="17">
        <v>-56114413.517730005</v>
      </c>
      <c r="E751" s="26">
        <f t="shared" si="14"/>
        <v>61.364044104439785</v>
      </c>
    </row>
    <row r="752" spans="1:5" ht="22.5">
      <c r="A752" s="12" t="s">
        <v>1352</v>
      </c>
      <c r="B752" s="11" t="s">
        <v>1412</v>
      </c>
      <c r="C752" s="17">
        <f>C749-C753-C754-C756-C757</f>
        <v>-75510515.42489</v>
      </c>
      <c r="D752" s="17">
        <v>-47862256.12217</v>
      </c>
      <c r="E752" s="26">
        <f t="shared" si="14"/>
        <v>63.38488865140695</v>
      </c>
    </row>
    <row r="753" spans="1:5" ht="22.5">
      <c r="A753" s="12" t="s">
        <v>1353</v>
      </c>
      <c r="B753" s="11" t="s">
        <v>1413</v>
      </c>
      <c r="C753" s="17">
        <v>-9698587.923379999</v>
      </c>
      <c r="D753" s="17">
        <v>-4370034.28226</v>
      </c>
      <c r="E753" s="26">
        <f t="shared" si="14"/>
        <v>45.05845919822341</v>
      </c>
    </row>
    <row r="754" spans="1:5" ht="22.5">
      <c r="A754" s="12" t="s">
        <v>1354</v>
      </c>
      <c r="B754" s="11" t="s">
        <v>1414</v>
      </c>
      <c r="C754" s="17">
        <v>-4002839.4187</v>
      </c>
      <c r="D754" s="17">
        <v>-2815948.6122600003</v>
      </c>
      <c r="E754" s="26">
        <f t="shared" si="14"/>
        <v>70.34877789762885</v>
      </c>
    </row>
    <row r="755" spans="1:5" ht="22.5">
      <c r="A755" s="12" t="s">
        <v>1515</v>
      </c>
      <c r="B755" s="11" t="s">
        <v>1517</v>
      </c>
      <c r="C755" s="17">
        <v>0</v>
      </c>
      <c r="D755" s="17">
        <v>0</v>
      </c>
      <c r="E755" s="26">
        <v>0</v>
      </c>
    </row>
    <row r="756" spans="1:5" ht="22.5">
      <c r="A756" s="12" t="s">
        <v>1355</v>
      </c>
      <c r="B756" s="11" t="s">
        <v>1415</v>
      </c>
      <c r="C756" s="17">
        <v>-1045353.10329</v>
      </c>
      <c r="D756" s="17">
        <v>-512183.43949</v>
      </c>
      <c r="E756" s="26">
        <f t="shared" si="14"/>
        <v>48.99621361222582</v>
      </c>
    </row>
    <row r="757" spans="1:5" ht="22.5">
      <c r="A757" s="12" t="s">
        <v>1356</v>
      </c>
      <c r="B757" s="11" t="s">
        <v>1416</v>
      </c>
      <c r="C757" s="17">
        <v>-1187807.42545</v>
      </c>
      <c r="D757" s="17">
        <v>-553991.06155</v>
      </c>
      <c r="E757" s="26">
        <f t="shared" si="14"/>
        <v>46.63980454071676</v>
      </c>
    </row>
    <row r="758" spans="1:5" ht="12.75">
      <c r="A758" s="12" t="s">
        <v>1357</v>
      </c>
      <c r="B758" s="11" t="s">
        <v>1417</v>
      </c>
      <c r="C758" s="17">
        <f>C622-C707-C712-C714-C717-C723-C725-C727-C729-C731-C740-C742</f>
        <v>96990881.1461</v>
      </c>
      <c r="D758" s="17">
        <v>55833347.482650004</v>
      </c>
      <c r="E758" s="26">
        <f t="shared" si="14"/>
        <v>57.56556371371316</v>
      </c>
    </row>
    <row r="759" spans="1:5" ht="12.75">
      <c r="A759" s="12" t="s">
        <v>1358</v>
      </c>
      <c r="B759" s="11" t="s">
        <v>1418</v>
      </c>
      <c r="C759" s="17">
        <f>C758</f>
        <v>96990881.1461</v>
      </c>
      <c r="D759" s="17">
        <v>55833347.482650004</v>
      </c>
      <c r="E759" s="26">
        <f t="shared" si="13"/>
        <v>57.56556371371316</v>
      </c>
    </row>
    <row r="760" spans="1:5" ht="12.75">
      <c r="A760" s="12" t="s">
        <v>1359</v>
      </c>
      <c r="B760" s="11" t="s">
        <v>1419</v>
      </c>
      <c r="C760" s="17">
        <f>C758</f>
        <v>96990881.1461</v>
      </c>
      <c r="D760" s="17">
        <v>55833347.482650004</v>
      </c>
      <c r="E760" s="26">
        <f t="shared" si="13"/>
        <v>57.56556371371316</v>
      </c>
    </row>
    <row r="761" spans="1:5" ht="22.5">
      <c r="A761" s="12" t="s">
        <v>1360</v>
      </c>
      <c r="B761" s="11" t="s">
        <v>1420</v>
      </c>
      <c r="C761" s="17">
        <f>C758-C762-C763-C765-C766</f>
        <v>64023516.95956999</v>
      </c>
      <c r="D761" s="17">
        <v>39766388.24423</v>
      </c>
      <c r="E761" s="26">
        <f t="shared" si="13"/>
        <v>62.1121583641554</v>
      </c>
    </row>
    <row r="762" spans="1:5" ht="22.5">
      <c r="A762" s="12" t="s">
        <v>1361</v>
      </c>
      <c r="B762" s="11" t="s">
        <v>1421</v>
      </c>
      <c r="C762" s="17">
        <v>17126239.6255</v>
      </c>
      <c r="D762" s="17">
        <v>7928289.19383</v>
      </c>
      <c r="E762" s="26">
        <f t="shared" si="13"/>
        <v>46.29322821120187</v>
      </c>
    </row>
    <row r="763" spans="1:5" ht="22.5">
      <c r="A763" s="12" t="s">
        <v>1362</v>
      </c>
      <c r="B763" s="11" t="s">
        <v>1422</v>
      </c>
      <c r="C763" s="17">
        <v>12539990.35782</v>
      </c>
      <c r="D763" s="17">
        <v>6923822.23733</v>
      </c>
      <c r="E763" s="26">
        <f>D763/C763*100</f>
        <v>55.21393589439461</v>
      </c>
    </row>
    <row r="764" spans="1:5" ht="22.5">
      <c r="A764" s="12" t="s">
        <v>1516</v>
      </c>
      <c r="B764" s="11" t="s">
        <v>1518</v>
      </c>
      <c r="C764" s="17">
        <v>0</v>
      </c>
      <c r="D764" s="17">
        <v>0</v>
      </c>
      <c r="E764" s="26">
        <v>0</v>
      </c>
    </row>
    <row r="765" spans="1:5" ht="22.5">
      <c r="A765" s="12" t="s">
        <v>1363</v>
      </c>
      <c r="B765" s="11" t="s">
        <v>1423</v>
      </c>
      <c r="C765" s="17">
        <v>2087168.05512</v>
      </c>
      <c r="D765" s="17">
        <v>833691.0708400001</v>
      </c>
      <c r="E765" s="26">
        <f>D765/C765*100</f>
        <v>39.943648466393746</v>
      </c>
    </row>
    <row r="766" spans="1:5" ht="22.5">
      <c r="A766" s="12" t="s">
        <v>1364</v>
      </c>
      <c r="B766" s="11" t="s">
        <v>1424</v>
      </c>
      <c r="C766" s="17">
        <v>1213966.1480899998</v>
      </c>
      <c r="D766" s="17">
        <v>381156.73642000003</v>
      </c>
      <c r="E766" s="26">
        <f>D766/C766*100</f>
        <v>31.397641278522887</v>
      </c>
    </row>
    <row r="767" spans="1:4" ht="12.75">
      <c r="A767" s="24"/>
      <c r="B767" s="25"/>
      <c r="C767" s="20"/>
      <c r="D767" s="20"/>
    </row>
    <row r="768" spans="1:5" ht="28.5" customHeight="1">
      <c r="A768" s="34" t="s">
        <v>9</v>
      </c>
      <c r="B768" s="34"/>
      <c r="C768" s="21"/>
      <c r="D768" s="21"/>
      <c r="E768" s="20" t="s">
        <v>8</v>
      </c>
    </row>
    <row r="769" spans="1:2" ht="12.75">
      <c r="A769" s="20"/>
      <c r="B769" s="20"/>
    </row>
  </sheetData>
  <sheetProtection/>
  <autoFilter ref="A6:E769"/>
  <mergeCells count="5">
    <mergeCell ref="A1:E1"/>
    <mergeCell ref="A768:B768"/>
    <mergeCell ref="A4:A5"/>
    <mergeCell ref="B4:B5"/>
    <mergeCell ref="C4:E4"/>
  </mergeCells>
  <printOptions/>
  <pageMargins left="0.5905511811023623" right="0.3937007874015748" top="0.3937007874015748" bottom="0.3937007874015748" header="0" footer="0"/>
  <pageSetup fitToHeight="0" fitToWidth="1" horizontalDpi="600" verticalDpi="600" orientation="portrait" pageOrder="overThenDown" paperSize="9" scale="77"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Shulgina</cp:lastModifiedBy>
  <cp:lastPrinted>2018-08-20T13:38:58Z</cp:lastPrinted>
  <dcterms:created xsi:type="dcterms:W3CDTF">1999-06-18T11:49:53Z</dcterms:created>
  <dcterms:modified xsi:type="dcterms:W3CDTF">2018-08-20T13:39:20Z</dcterms:modified>
  <cp:category/>
  <cp:version/>
  <cp:contentType/>
  <cp:contentStatus/>
</cp:coreProperties>
</file>