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8.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<sst xmlns="http://schemas.openxmlformats.org/spreadsheetml/2006/main" count="76" uniqueCount="64">
  <si>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</si>
  <si>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</si>
  <si>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</si>
  <si>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</si>
  <si>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</si>
  <si>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</si>
  <si>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</si>
  <si>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</si>
  <si>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</si>
  <si>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</si>
  <si>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</si>
  <si>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</si>
  <si>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</si>
  <si>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</si>
  <si>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</si>
  <si>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</si>
  <si>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</si>
  <si>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</si>
  <si>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</si>
  <si>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</si>
  <si>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</si>
  <si>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</si>
  <si>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</si>
  <si>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</si>
  <si>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</si>
  <si>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</si>
  <si>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</si>
  <si>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</si>
  <si>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</si>
  <si>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</si>
  <si>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</si>
  <si>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</si>
  <si>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</si>
  <si>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</si>
  <si>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</si>
  <si>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</si>
  <si>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</si>
  <si>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</si>
  <si>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</si>
  <si>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</si>
  <si>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</si>
  <si>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</si>
  <si>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</si>
  <si>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</si>
  <si>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</si>
  <si>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</si>
  <si>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</si>
  <si>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</si>
  <si>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</si>
  <si>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</si>
  <si>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</si>
  <si>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</si>
  <si>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</si>
  <si>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</si>
  <si>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</si>
  <si>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</si>
  <si>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</si>
  <si>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</si>
  <si>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</si>
  <si>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</si>
  <si>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</si>
  <si>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</si>
  <si>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св.200</t>
  </si>
  <si>
    <t>КОНСОЛИДИРОВАННЫХ БЮДЖЕТОВ МУНИЦИПАЛЬНЫХ ОБРАЗОВАНИЙ НА 1 августа 2018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</si>
</sst>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19" sqref="V19:V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63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839646.4686799999</v>
      </c>
      <c r="O19" s="34">
        <v>445968.69960000005</v>
      </c>
      <c r="P19" s="35">
        <f aca="true" t="shared" si="0" ref="P19:P62">O19/N19*100</f>
        <v>53.1138659227738</v>
      </c>
      <c r="Q19" s="34">
        <v>372745.60423</v>
      </c>
      <c r="R19" s="91">
        <f aca="true" t="shared" si="1" ref="R19:R61">O19/Q19*100</f>
        <v>119.64425456371532</v>
      </c>
      <c r="S19" s="90">
        <v>837386.76868</v>
      </c>
      <c r="T19" s="34">
        <v>434511.65971</v>
      </c>
      <c r="U19" s="35">
        <f aca="true" t="shared" si="2" ref="U19:U62">T19/S19*100</f>
        <v>51.889004694322416</v>
      </c>
      <c r="V19" s="34">
        <v>382939.34226</v>
      </c>
      <c r="W19" s="36">
        <f>T19/V19*100</f>
        <v>113.4674899543188</v>
      </c>
      <c r="X19" s="37"/>
      <c r="Y19" s="34"/>
      <c r="Z19" s="38">
        <f aca="true" t="shared" si="3" ref="Z19:AA62">N19-S19</f>
        <v>2259.6999999999534</v>
      </c>
      <c r="AA19" s="38">
        <f t="shared" si="3"/>
        <v>11457.039890000073</v>
      </c>
      <c r="AB19" s="38">
        <f aca="true" t="shared" si="4" ref="AB19:AB62">O19-T19</f>
        <v>11457.039890000073</v>
      </c>
      <c r="AC19" s="39">
        <f>Q19-V19</f>
        <v>-10193.738030000008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724371.443</v>
      </c>
      <c r="O20" s="34">
        <v>438974.09089999995</v>
      </c>
      <c r="P20" s="35">
        <f t="shared" si="0"/>
        <v>60.60068976242068</v>
      </c>
      <c r="Q20" s="34">
        <v>369346.92325</v>
      </c>
      <c r="R20" s="91">
        <f t="shared" si="1"/>
        <v>118.85142755145448</v>
      </c>
      <c r="S20" s="90">
        <v>777230.36716</v>
      </c>
      <c r="T20" s="34">
        <v>442147.88091</v>
      </c>
      <c r="U20" s="35">
        <f t="shared" si="2"/>
        <v>56.88762297407505</v>
      </c>
      <c r="V20" s="34">
        <v>383576.89688</v>
      </c>
      <c r="W20" s="36">
        <f aca="true" t="shared" si="5" ref="W20:W61">T20/V20*100</f>
        <v>115.2696850374499</v>
      </c>
      <c r="X20" s="37"/>
      <c r="Y20" s="34"/>
      <c r="Z20" s="38">
        <f t="shared" si="3"/>
        <v>-52858.92416000005</v>
      </c>
      <c r="AA20" s="38">
        <f t="shared" si="3"/>
        <v>-3173.790010000055</v>
      </c>
      <c r="AB20" s="38">
        <f t="shared" si="4"/>
        <v>-3173.790010000055</v>
      </c>
      <c r="AC20" s="39">
        <f aca="true" t="shared" si="6" ref="AC20:AC62">Q20-V20</f>
        <v>-14229.973630000022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1095750.7055</v>
      </c>
      <c r="O21" s="34">
        <v>582188.62041</v>
      </c>
      <c r="P21" s="35">
        <f t="shared" si="0"/>
        <v>53.131484879523086</v>
      </c>
      <c r="Q21" s="34">
        <v>520146.93682</v>
      </c>
      <c r="R21" s="91">
        <f t="shared" si="1"/>
        <v>111.92772257187585</v>
      </c>
      <c r="S21" s="90">
        <v>1127871.3458399998</v>
      </c>
      <c r="T21" s="34">
        <v>548807.40574</v>
      </c>
      <c r="U21" s="35">
        <f t="shared" si="2"/>
        <v>48.65868857863988</v>
      </c>
      <c r="V21" s="34">
        <v>478089.76383</v>
      </c>
      <c r="W21" s="36">
        <f t="shared" si="5"/>
        <v>114.79170801388375</v>
      </c>
      <c r="X21" s="37"/>
      <c r="Y21" s="34"/>
      <c r="Z21" s="38">
        <f t="shared" si="3"/>
        <v>-32120.640339999925</v>
      </c>
      <c r="AA21" s="38">
        <f t="shared" si="3"/>
        <v>33381.214670000016</v>
      </c>
      <c r="AB21" s="38">
        <f t="shared" si="4"/>
        <v>33381.214670000016</v>
      </c>
      <c r="AC21" s="39">
        <f t="shared" si="6"/>
        <v>42057.17298999999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9050874.3</v>
      </c>
      <c r="O22" s="34">
        <v>4115779.92227</v>
      </c>
      <c r="P22" s="35">
        <f t="shared" si="0"/>
        <v>45.473838060815844</v>
      </c>
      <c r="Q22" s="34">
        <v>3826188.4023</v>
      </c>
      <c r="R22" s="91">
        <f t="shared" si="1"/>
        <v>107.5686685944665</v>
      </c>
      <c r="S22" s="90">
        <v>9334097.7</v>
      </c>
      <c r="T22" s="34">
        <v>4078401.19465</v>
      </c>
      <c r="U22" s="35">
        <f t="shared" si="2"/>
        <v>43.69357730903117</v>
      </c>
      <c r="V22" s="34">
        <v>3752891.17044</v>
      </c>
      <c r="W22" s="36">
        <f t="shared" si="5"/>
        <v>108.67358016597737</v>
      </c>
      <c r="X22" s="37"/>
      <c r="Y22" s="34"/>
      <c r="Z22" s="38">
        <f>N22-S22</f>
        <v>-283223.3999999985</v>
      </c>
      <c r="AA22" s="38">
        <f t="shared" si="3"/>
        <v>37378.72762000002</v>
      </c>
      <c r="AB22" s="38">
        <f t="shared" si="4"/>
        <v>37378.72762000002</v>
      </c>
      <c r="AC22" s="39">
        <f t="shared" si="6"/>
        <v>73297.23186000017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779507.2435</v>
      </c>
      <c r="O23" s="34">
        <v>412948.04623000004</v>
      </c>
      <c r="P23" s="35">
        <f t="shared" si="0"/>
        <v>52.97552391891276</v>
      </c>
      <c r="Q23" s="34">
        <v>392271.89352999994</v>
      </c>
      <c r="R23" s="91">
        <f t="shared" si="1"/>
        <v>105.2708728412679</v>
      </c>
      <c r="S23" s="90">
        <v>819915.2145</v>
      </c>
      <c r="T23" s="34">
        <v>416226.19574</v>
      </c>
      <c r="U23" s="35">
        <f t="shared" si="2"/>
        <v>50.764541062190524</v>
      </c>
      <c r="V23" s="34">
        <v>362350.486</v>
      </c>
      <c r="W23" s="36">
        <f t="shared" si="5"/>
        <v>114.86839726220211</v>
      </c>
      <c r="X23" s="37"/>
      <c r="Y23" s="34"/>
      <c r="Z23" s="38">
        <f t="shared" si="3"/>
        <v>-40407.97100000002</v>
      </c>
      <c r="AA23" s="38">
        <f t="shared" si="3"/>
        <v>-3278.1495099999593</v>
      </c>
      <c r="AB23" s="38">
        <f t="shared" si="4"/>
        <v>-3278.1495099999593</v>
      </c>
      <c r="AC23" s="39">
        <f t="shared" si="6"/>
        <v>29921.407529999968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320245.86248</v>
      </c>
      <c r="O24" s="34">
        <v>166758.56717</v>
      </c>
      <c r="P24" s="35">
        <f t="shared" si="0"/>
        <v>52.07204423458067</v>
      </c>
      <c r="Q24" s="34">
        <v>136454.12938</v>
      </c>
      <c r="R24" s="91">
        <f t="shared" si="1"/>
        <v>122.20851646461182</v>
      </c>
      <c r="S24" s="90">
        <v>319947.03858</v>
      </c>
      <c r="T24" s="34">
        <v>157308.60902</v>
      </c>
      <c r="U24" s="35">
        <f t="shared" si="2"/>
        <v>49.16707768828632</v>
      </c>
      <c r="V24" s="34">
        <v>126619.30423000001</v>
      </c>
      <c r="W24" s="36">
        <f t="shared" si="5"/>
        <v>124.23746124386676</v>
      </c>
      <c r="X24" s="37"/>
      <c r="Y24" s="34"/>
      <c r="Z24" s="38">
        <f t="shared" si="3"/>
        <v>298.8239000000176</v>
      </c>
      <c r="AA24" s="38">
        <f t="shared" si="3"/>
        <v>9449.958149999991</v>
      </c>
      <c r="AB24" s="38">
        <f t="shared" si="4"/>
        <v>9449.958149999991</v>
      </c>
      <c r="AC24" s="39">
        <f t="shared" si="6"/>
        <v>9834.82514999999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571268.6682000001</v>
      </c>
      <c r="O25" s="34">
        <v>344902.85582999996</v>
      </c>
      <c r="P25" s="35">
        <f t="shared" si="0"/>
        <v>60.37489451622614</v>
      </c>
      <c r="Q25" s="34">
        <v>305581.58624000003</v>
      </c>
      <c r="R25" s="91">
        <f t="shared" si="1"/>
        <v>112.86768292351145</v>
      </c>
      <c r="S25" s="90">
        <v>582668.3962999999</v>
      </c>
      <c r="T25" s="34">
        <v>326753.33511</v>
      </c>
      <c r="U25" s="35">
        <f t="shared" si="2"/>
        <v>56.07878120469807</v>
      </c>
      <c r="V25" s="34">
        <v>296143.56481999997</v>
      </c>
      <c r="W25" s="36">
        <f t="shared" si="5"/>
        <v>110.33612542234543</v>
      </c>
      <c r="X25" s="37"/>
      <c r="Y25" s="34"/>
      <c r="Z25" s="38">
        <f t="shared" si="3"/>
        <v>-11399.728099999833</v>
      </c>
      <c r="AA25" s="38">
        <f t="shared" si="3"/>
        <v>18149.52071999997</v>
      </c>
      <c r="AB25" s="38">
        <f t="shared" si="4"/>
        <v>18149.52071999997</v>
      </c>
      <c r="AC25" s="39">
        <f t="shared" si="6"/>
        <v>9438.021420000063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148006.80190000002</v>
      </c>
      <c r="O26" s="34">
        <v>85842.21129</v>
      </c>
      <c r="P26" s="35">
        <f t="shared" si="0"/>
        <v>57.9988285592434</v>
      </c>
      <c r="Q26" s="34">
        <v>81840.00052</v>
      </c>
      <c r="R26" s="91">
        <f t="shared" si="1"/>
        <v>104.8902868335417</v>
      </c>
      <c r="S26" s="90">
        <v>165446.39393000002</v>
      </c>
      <c r="T26" s="34">
        <v>84824.21252</v>
      </c>
      <c r="U26" s="35">
        <f t="shared" si="2"/>
        <v>51.26990713130256</v>
      </c>
      <c r="V26" s="34">
        <v>84160.36389000001</v>
      </c>
      <c r="W26" s="36">
        <f t="shared" si="5"/>
        <v>100.78879011367829</v>
      </c>
      <c r="X26" s="37"/>
      <c r="Y26" s="34"/>
      <c r="Z26" s="38">
        <f>N26-S26</f>
        <v>-17439.59203</v>
      </c>
      <c r="AA26" s="38">
        <f t="shared" si="3"/>
        <v>1017.9987700000056</v>
      </c>
      <c r="AB26" s="38">
        <f t="shared" si="4"/>
        <v>1017.9987700000056</v>
      </c>
      <c r="AC26" s="39">
        <f t="shared" si="6"/>
        <v>-2320.3633700000064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708675.3290700001</v>
      </c>
      <c r="O27" s="34">
        <v>411540.49165</v>
      </c>
      <c r="P27" s="35">
        <f t="shared" si="0"/>
        <v>58.071796035296956</v>
      </c>
      <c r="Q27" s="34">
        <v>349592.7962</v>
      </c>
      <c r="R27" s="91">
        <f t="shared" si="1"/>
        <v>117.71995765455078</v>
      </c>
      <c r="S27" s="90">
        <v>753013.75159</v>
      </c>
      <c r="T27" s="34">
        <v>392368.19039</v>
      </c>
      <c r="U27" s="35">
        <f t="shared" si="2"/>
        <v>52.106377813354484</v>
      </c>
      <c r="V27" s="34">
        <v>337092.53862</v>
      </c>
      <c r="W27" s="36">
        <f t="shared" si="5"/>
        <v>116.3977678047367</v>
      </c>
      <c r="X27" s="37"/>
      <c r="Y27" s="34"/>
      <c r="Z27" s="38">
        <f t="shared" si="3"/>
        <v>-44338.422519999905</v>
      </c>
      <c r="AA27" s="38">
        <f t="shared" si="3"/>
        <v>19172.30125999998</v>
      </c>
      <c r="AB27" s="38">
        <f t="shared" si="4"/>
        <v>19172.30125999998</v>
      </c>
      <c r="AC27" s="39">
        <f t="shared" si="6"/>
        <v>12500.257579999976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252638.21529</v>
      </c>
      <c r="O28" s="34">
        <v>145623.47032</v>
      </c>
      <c r="P28" s="35">
        <f t="shared" si="0"/>
        <v>57.641109502313725</v>
      </c>
      <c r="Q28" s="34">
        <v>149241.99844999998</v>
      </c>
      <c r="R28" s="91">
        <f t="shared" si="1"/>
        <v>97.57539555381102</v>
      </c>
      <c r="S28" s="90">
        <v>290356.14472000004</v>
      </c>
      <c r="T28" s="34">
        <v>140515.8911</v>
      </c>
      <c r="U28" s="35">
        <f t="shared" si="2"/>
        <v>48.39432319763857</v>
      </c>
      <c r="V28" s="34">
        <v>128944.11444</v>
      </c>
      <c r="W28" s="36">
        <f t="shared" si="5"/>
        <v>108.97425734416484</v>
      </c>
      <c r="X28" s="37"/>
      <c r="Y28" s="34"/>
      <c r="Z28" s="38">
        <f t="shared" si="3"/>
        <v>-37717.92943000005</v>
      </c>
      <c r="AA28" s="38">
        <f t="shared" si="3"/>
        <v>5107.579219999985</v>
      </c>
      <c r="AB28" s="38">
        <f t="shared" si="4"/>
        <v>5107.579219999985</v>
      </c>
      <c r="AC28" s="39">
        <f t="shared" si="6"/>
        <v>20297.88400999998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503686.38705</v>
      </c>
      <c r="O29" s="34">
        <v>335109.30184</v>
      </c>
      <c r="P29" s="35">
        <f t="shared" si="0"/>
        <v>66.5313398288714</v>
      </c>
      <c r="Q29" s="34">
        <v>254201.41615</v>
      </c>
      <c r="R29" s="91">
        <f t="shared" si="1"/>
        <v>131.8282592266353</v>
      </c>
      <c r="S29" s="90">
        <v>576182.5784199999</v>
      </c>
      <c r="T29" s="34">
        <v>307013.70191</v>
      </c>
      <c r="U29" s="35">
        <f t="shared" si="2"/>
        <v>53.2841001114419</v>
      </c>
      <c r="V29" s="34">
        <v>255470.70627000002</v>
      </c>
      <c r="W29" s="36">
        <f t="shared" si="5"/>
        <v>120.1756970075174</v>
      </c>
      <c r="X29" s="37"/>
      <c r="Y29" s="34"/>
      <c r="Z29" s="38">
        <f t="shared" si="3"/>
        <v>-72496.1913699999</v>
      </c>
      <c r="AA29" s="38">
        <f t="shared" si="3"/>
        <v>28095.599929999968</v>
      </c>
      <c r="AB29" s="38">
        <f t="shared" si="4"/>
        <v>28095.599929999968</v>
      </c>
      <c r="AC29" s="39">
        <f t="shared" si="6"/>
        <v>-1269.2901200000197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154040.58266</v>
      </c>
      <c r="O30" s="34">
        <v>98372.98129000001</v>
      </c>
      <c r="P30" s="35">
        <f t="shared" si="0"/>
        <v>63.86173019556145</v>
      </c>
      <c r="Q30" s="34">
        <v>93173.46675</v>
      </c>
      <c r="R30" s="91">
        <f t="shared" si="1"/>
        <v>105.58046697344767</v>
      </c>
      <c r="S30" s="90">
        <v>163000.52103</v>
      </c>
      <c r="T30" s="34">
        <v>89308.36448999999</v>
      </c>
      <c r="U30" s="35">
        <f t="shared" si="2"/>
        <v>54.79023252543035</v>
      </c>
      <c r="V30" s="34">
        <v>75010.45348000001</v>
      </c>
      <c r="W30" s="36">
        <f t="shared" si="5"/>
        <v>119.06122459826514</v>
      </c>
      <c r="X30" s="37"/>
      <c r="Y30" s="34"/>
      <c r="Z30" s="38">
        <f t="shared" si="3"/>
        <v>-8959.938370000018</v>
      </c>
      <c r="AA30" s="38">
        <f t="shared" si="3"/>
        <v>9064.616800000018</v>
      </c>
      <c r="AB30" s="38">
        <f t="shared" si="4"/>
        <v>9064.616800000018</v>
      </c>
      <c r="AC30" s="39">
        <f t="shared" si="6"/>
        <v>18163.013269999996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346594.05439</v>
      </c>
      <c r="O31" s="34">
        <v>210676.99697</v>
      </c>
      <c r="P31" s="35">
        <f t="shared" si="0"/>
        <v>60.78494258673541</v>
      </c>
      <c r="Q31" s="34">
        <v>180275.18418</v>
      </c>
      <c r="R31" s="91">
        <f t="shared" si="1"/>
        <v>116.8641141199138</v>
      </c>
      <c r="S31" s="90">
        <v>366309.5886</v>
      </c>
      <c r="T31" s="34">
        <v>191564.99215</v>
      </c>
      <c r="U31" s="35">
        <f t="shared" si="2"/>
        <v>52.29592620879594</v>
      </c>
      <c r="V31" s="34">
        <v>177949.43311</v>
      </c>
      <c r="W31" s="36">
        <f t="shared" si="5"/>
        <v>107.65136409936382</v>
      </c>
      <c r="X31" s="37"/>
      <c r="Y31" s="34"/>
      <c r="Z31" s="38">
        <f t="shared" si="3"/>
        <v>-19715.534210000013</v>
      </c>
      <c r="AA31" s="38">
        <f t="shared" si="3"/>
        <v>19112.004820000002</v>
      </c>
      <c r="AB31" s="38">
        <f t="shared" si="4"/>
        <v>19112.004820000002</v>
      </c>
      <c r="AC31" s="39">
        <f t="shared" si="6"/>
        <v>2325.7510699999984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413647.70726999996</v>
      </c>
      <c r="O32" s="34">
        <v>227590.49513999998</v>
      </c>
      <c r="P32" s="35">
        <f t="shared" si="0"/>
        <v>55.02036905802188</v>
      </c>
      <c r="Q32" s="34">
        <v>216232.38346</v>
      </c>
      <c r="R32" s="91">
        <f t="shared" si="1"/>
        <v>105.25273388668958</v>
      </c>
      <c r="S32" s="90">
        <v>459881.46982999996</v>
      </c>
      <c r="T32" s="34">
        <v>226118.89444</v>
      </c>
      <c r="U32" s="35">
        <f t="shared" si="2"/>
        <v>49.168950974168894</v>
      </c>
      <c r="V32" s="34">
        <v>212317.35997</v>
      </c>
      <c r="W32" s="36">
        <f t="shared" si="5"/>
        <v>106.50042675358723</v>
      </c>
      <c r="X32" s="37"/>
      <c r="Y32" s="34"/>
      <c r="Z32" s="38">
        <f t="shared" si="3"/>
        <v>-46233.76256</v>
      </c>
      <c r="AA32" s="38">
        <f t="shared" si="3"/>
        <v>1471.6006999999809</v>
      </c>
      <c r="AB32" s="38">
        <f t="shared" si="4"/>
        <v>1471.6006999999809</v>
      </c>
      <c r="AC32" s="39">
        <f t="shared" si="6"/>
        <v>3915.0234900000214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1372384.64296</v>
      </c>
      <c r="O33" s="34">
        <v>677011.52012</v>
      </c>
      <c r="P33" s="35">
        <f t="shared" si="0"/>
        <v>49.33103292818851</v>
      </c>
      <c r="Q33" s="34">
        <v>645372.5553400001</v>
      </c>
      <c r="R33" s="91">
        <f t="shared" si="1"/>
        <v>104.90243418599225</v>
      </c>
      <c r="S33" s="90">
        <v>1442642.59069</v>
      </c>
      <c r="T33" s="34">
        <v>638528.8490800001</v>
      </c>
      <c r="U33" s="35">
        <f t="shared" si="2"/>
        <v>44.26105628661627</v>
      </c>
      <c r="V33" s="34">
        <v>565394.53288</v>
      </c>
      <c r="W33" s="36">
        <f t="shared" si="5"/>
        <v>112.93509433624507</v>
      </c>
      <c r="X33" s="37"/>
      <c r="Y33" s="34"/>
      <c r="Z33" s="38">
        <f t="shared" si="3"/>
        <v>-70257.9477299999</v>
      </c>
      <c r="AA33" s="38">
        <f t="shared" si="3"/>
        <v>38482.67103999993</v>
      </c>
      <c r="AB33" s="38">
        <f t="shared" si="4"/>
        <v>38482.67103999993</v>
      </c>
      <c r="AC33" s="39">
        <f t="shared" si="6"/>
        <v>79978.02246000012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445960.5732</v>
      </c>
      <c r="O34" s="34">
        <v>243968.65587000002</v>
      </c>
      <c r="P34" s="35">
        <f t="shared" si="0"/>
        <v>54.706328436031356</v>
      </c>
      <c r="Q34" s="34">
        <v>223449.96712000002</v>
      </c>
      <c r="R34" s="91">
        <f t="shared" si="1"/>
        <v>109.18267700571234</v>
      </c>
      <c r="S34" s="90">
        <v>460336.1532</v>
      </c>
      <c r="T34" s="34">
        <v>239368.10739</v>
      </c>
      <c r="U34" s="35">
        <f t="shared" si="2"/>
        <v>51.99854622020159</v>
      </c>
      <c r="V34" s="34">
        <v>215527.04631</v>
      </c>
      <c r="W34" s="36">
        <f t="shared" si="5"/>
        <v>111.06174908819033</v>
      </c>
      <c r="X34" s="37"/>
      <c r="Y34" s="34"/>
      <c r="Z34" s="38">
        <f t="shared" si="3"/>
        <v>-14375.580000000016</v>
      </c>
      <c r="AA34" s="38">
        <f t="shared" si="3"/>
        <v>4600.548480000027</v>
      </c>
      <c r="AB34" s="38">
        <f t="shared" si="4"/>
        <v>4600.548480000027</v>
      </c>
      <c r="AC34" s="39">
        <f t="shared" si="6"/>
        <v>7922.9208100000105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492098.08222000004</v>
      </c>
      <c r="O35" s="34">
        <v>292531.50062</v>
      </c>
      <c r="P35" s="35">
        <f t="shared" si="0"/>
        <v>59.44577131865743</v>
      </c>
      <c r="Q35" s="34">
        <v>270327.50168</v>
      </c>
      <c r="R35" s="91">
        <f t="shared" si="1"/>
        <v>108.21374029723545</v>
      </c>
      <c r="S35" s="90">
        <v>514405.96781</v>
      </c>
      <c r="T35" s="34">
        <v>277183.35396</v>
      </c>
      <c r="U35" s="35">
        <f t="shared" si="2"/>
        <v>53.884163735514804</v>
      </c>
      <c r="V35" s="34">
        <v>253849.2485</v>
      </c>
      <c r="W35" s="36">
        <f t="shared" si="5"/>
        <v>109.19211130144433</v>
      </c>
      <c r="X35" s="37"/>
      <c r="Y35" s="34"/>
      <c r="Z35" s="38">
        <f t="shared" si="3"/>
        <v>-22307.88558999996</v>
      </c>
      <c r="AA35" s="38">
        <f t="shared" si="3"/>
        <v>15348.146660000028</v>
      </c>
      <c r="AB35" s="38">
        <f t="shared" si="4"/>
        <v>15348.146660000028</v>
      </c>
      <c r="AC35" s="39">
        <f t="shared" si="6"/>
        <v>16478.25318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214828.98789</v>
      </c>
      <c r="O36" s="34">
        <v>119251.5992</v>
      </c>
      <c r="P36" s="35">
        <f t="shared" si="0"/>
        <v>55.51001304398502</v>
      </c>
      <c r="Q36" s="34">
        <v>114690.80853</v>
      </c>
      <c r="R36" s="91">
        <f t="shared" si="1"/>
        <v>103.97659649317671</v>
      </c>
      <c r="S36" s="90">
        <v>235297.83187999998</v>
      </c>
      <c r="T36" s="34">
        <v>120763.31731999999</v>
      </c>
      <c r="U36" s="35">
        <f t="shared" si="2"/>
        <v>51.32359969283028</v>
      </c>
      <c r="V36" s="34">
        <v>116354.76851000001</v>
      </c>
      <c r="W36" s="36">
        <f t="shared" si="5"/>
        <v>103.78888537741457</v>
      </c>
      <c r="X36" s="37"/>
      <c r="Y36" s="34"/>
      <c r="Z36" s="38">
        <f t="shared" si="3"/>
        <v>-20468.843989999994</v>
      </c>
      <c r="AA36" s="38">
        <f t="shared" si="3"/>
        <v>-1511.7181199999904</v>
      </c>
      <c r="AB36" s="38">
        <f t="shared" si="4"/>
        <v>-1511.7181199999904</v>
      </c>
      <c r="AC36" s="39">
        <f t="shared" si="6"/>
        <v>-1663.9599800000142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357335.76284</v>
      </c>
      <c r="O37" s="34">
        <v>222520.67082</v>
      </c>
      <c r="P37" s="35">
        <f t="shared" si="0"/>
        <v>62.27215240127965</v>
      </c>
      <c r="Q37" s="34">
        <v>189810.22875</v>
      </c>
      <c r="R37" s="91">
        <f t="shared" si="1"/>
        <v>117.2332346288266</v>
      </c>
      <c r="S37" s="90">
        <v>413233.81026</v>
      </c>
      <c r="T37" s="34">
        <v>221676.57191</v>
      </c>
      <c r="U37" s="35">
        <f t="shared" si="2"/>
        <v>53.64434526074348</v>
      </c>
      <c r="V37" s="34">
        <v>162750.95858</v>
      </c>
      <c r="W37" s="36">
        <f t="shared" si="5"/>
        <v>136.2060007781983</v>
      </c>
      <c r="X37" s="37"/>
      <c r="Y37" s="34"/>
      <c r="Z37" s="38">
        <f t="shared" si="3"/>
        <v>-55898.04742000002</v>
      </c>
      <c r="AA37" s="38">
        <f t="shared" si="3"/>
        <v>844.0989100000006</v>
      </c>
      <c r="AB37" s="38">
        <f t="shared" si="4"/>
        <v>844.0989100000006</v>
      </c>
      <c r="AC37" s="39">
        <f t="shared" si="6"/>
        <v>27059.270170000003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1988477.129</v>
      </c>
      <c r="O38" s="34">
        <v>1070351.94967</v>
      </c>
      <c r="P38" s="35">
        <f t="shared" si="0"/>
        <v>53.8277224344178</v>
      </c>
      <c r="Q38" s="34">
        <v>989915.8658500001</v>
      </c>
      <c r="R38" s="91">
        <f t="shared" si="1"/>
        <v>108.12554749296122</v>
      </c>
      <c r="S38" s="90">
        <v>2075422.93</v>
      </c>
      <c r="T38" s="34">
        <v>1101088.89567</v>
      </c>
      <c r="U38" s="35">
        <f t="shared" si="2"/>
        <v>53.05371159554453</v>
      </c>
      <c r="V38" s="34">
        <v>980406.76756</v>
      </c>
      <c r="W38" s="36">
        <f t="shared" si="5"/>
        <v>112.30939362141994</v>
      </c>
      <c r="X38" s="37"/>
      <c r="Y38" s="34"/>
      <c r="Z38" s="38">
        <f t="shared" si="3"/>
        <v>-86945.80099999998</v>
      </c>
      <c r="AA38" s="38">
        <f t="shared" si="3"/>
        <v>-30736.945999999996</v>
      </c>
      <c r="AB38" s="38">
        <f t="shared" si="4"/>
        <v>-30736.945999999996</v>
      </c>
      <c r="AC38" s="39">
        <f t="shared" si="6"/>
        <v>9509.09829000011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221578.61254</v>
      </c>
      <c r="O39" s="34">
        <v>139436.23438</v>
      </c>
      <c r="P39" s="35">
        <f t="shared" si="0"/>
        <v>62.92856191381223</v>
      </c>
      <c r="Q39" s="34">
        <v>123635.49487000001</v>
      </c>
      <c r="R39" s="91">
        <f t="shared" si="1"/>
        <v>112.78009970082954</v>
      </c>
      <c r="S39" s="90">
        <v>239178.60234</v>
      </c>
      <c r="T39" s="34">
        <v>117840.51084999999</v>
      </c>
      <c r="U39" s="35">
        <f t="shared" si="2"/>
        <v>49.268834961451084</v>
      </c>
      <c r="V39" s="34">
        <v>106914.20265</v>
      </c>
      <c r="W39" s="36">
        <f t="shared" si="5"/>
        <v>110.21969759786631</v>
      </c>
      <c r="X39" s="37"/>
      <c r="Y39" s="34"/>
      <c r="Z39" s="38">
        <f t="shared" si="3"/>
        <v>-17599.98980000001</v>
      </c>
      <c r="AA39" s="38">
        <f t="shared" si="3"/>
        <v>21595.723530000017</v>
      </c>
      <c r="AB39" s="38">
        <f t="shared" si="4"/>
        <v>21595.723530000017</v>
      </c>
      <c r="AC39" s="39">
        <f t="shared" si="6"/>
        <v>16721.292220000003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328565.6753</v>
      </c>
      <c r="O40" s="34">
        <v>171278.96434</v>
      </c>
      <c r="P40" s="35">
        <f t="shared" si="0"/>
        <v>52.12929323296237</v>
      </c>
      <c r="Q40" s="34">
        <v>174676.68495</v>
      </c>
      <c r="R40" s="91">
        <f t="shared" si="1"/>
        <v>98.05485167584182</v>
      </c>
      <c r="S40" s="90">
        <v>336990.41886000003</v>
      </c>
      <c r="T40" s="34">
        <v>157456.43932</v>
      </c>
      <c r="U40" s="35">
        <f t="shared" si="2"/>
        <v>46.72430743065548</v>
      </c>
      <c r="V40" s="34">
        <v>157420.67835</v>
      </c>
      <c r="W40" s="36">
        <f t="shared" si="5"/>
        <v>100.02271681863833</v>
      </c>
      <c r="X40" s="37"/>
      <c r="Y40" s="34"/>
      <c r="Z40" s="38">
        <f t="shared" si="3"/>
        <v>-8424.743560000032</v>
      </c>
      <c r="AA40" s="38">
        <f t="shared" si="3"/>
        <v>13822.525020000001</v>
      </c>
      <c r="AB40" s="38">
        <f t="shared" si="4"/>
        <v>13822.525020000001</v>
      </c>
      <c r="AC40" s="39">
        <f t="shared" si="6"/>
        <v>17256.006599999993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146962.94468000002</v>
      </c>
      <c r="O41" s="34">
        <v>91843.06179</v>
      </c>
      <c r="P41" s="35">
        <f t="shared" si="0"/>
        <v>62.49402663370749</v>
      </c>
      <c r="Q41" s="34">
        <v>86094.34304</v>
      </c>
      <c r="R41" s="91">
        <f t="shared" si="1"/>
        <v>106.67723168214329</v>
      </c>
      <c r="S41" s="90">
        <v>154816.73256</v>
      </c>
      <c r="T41" s="34">
        <v>86065.88387</v>
      </c>
      <c r="U41" s="35">
        <f t="shared" si="2"/>
        <v>55.59210716234742</v>
      </c>
      <c r="V41" s="34">
        <v>76497.92887999999</v>
      </c>
      <c r="W41" s="36">
        <f t="shared" si="5"/>
        <v>112.50746932640357</v>
      </c>
      <c r="X41" s="37"/>
      <c r="Y41" s="34"/>
      <c r="Z41" s="38">
        <f t="shared" si="3"/>
        <v>-7853.787879999989</v>
      </c>
      <c r="AA41" s="38">
        <f t="shared" si="3"/>
        <v>5777.177920000002</v>
      </c>
      <c r="AB41" s="38">
        <f t="shared" si="4"/>
        <v>5777.177920000002</v>
      </c>
      <c r="AC41" s="39">
        <f t="shared" si="6"/>
        <v>9596.414160000015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678601.90223</v>
      </c>
      <c r="O42" s="34">
        <v>329755.18661000003</v>
      </c>
      <c r="P42" s="35">
        <f t="shared" si="0"/>
        <v>48.59331892916436</v>
      </c>
      <c r="Q42" s="34">
        <v>269549.64106</v>
      </c>
      <c r="R42" s="91">
        <f t="shared" si="1"/>
        <v>122.33560590666809</v>
      </c>
      <c r="S42" s="90">
        <v>687860.19826</v>
      </c>
      <c r="T42" s="34">
        <v>312129.6545</v>
      </c>
      <c r="U42" s="35">
        <f t="shared" si="2"/>
        <v>45.37690293602655</v>
      </c>
      <c r="V42" s="34">
        <v>299549.60809</v>
      </c>
      <c r="W42" s="36">
        <f t="shared" si="5"/>
        <v>104.19965377027644</v>
      </c>
      <c r="X42" s="37"/>
      <c r="Y42" s="34"/>
      <c r="Z42" s="38">
        <f t="shared" si="3"/>
        <v>-9258.296029999969</v>
      </c>
      <c r="AA42" s="38">
        <f t="shared" si="3"/>
        <v>17625.53211000003</v>
      </c>
      <c r="AB42" s="38">
        <f t="shared" si="4"/>
        <v>17625.53211000003</v>
      </c>
      <c r="AC42" s="39">
        <f t="shared" si="6"/>
        <v>-29999.96703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379732.132</v>
      </c>
      <c r="O43" s="34">
        <v>215675.54664</v>
      </c>
      <c r="P43" s="35">
        <f t="shared" si="0"/>
        <v>56.79675973272654</v>
      </c>
      <c r="Q43" s="34">
        <v>196756.10724</v>
      </c>
      <c r="R43" s="91">
        <f t="shared" si="1"/>
        <v>109.6156808880765</v>
      </c>
      <c r="S43" s="90">
        <v>419629.65660000005</v>
      </c>
      <c r="T43" s="34">
        <v>189411.15897999998</v>
      </c>
      <c r="U43" s="35">
        <f t="shared" si="2"/>
        <v>45.13769606149423</v>
      </c>
      <c r="V43" s="34">
        <v>171335.53612</v>
      </c>
      <c r="W43" s="36">
        <f t="shared" si="5"/>
        <v>110.54983879546165</v>
      </c>
      <c r="X43" s="37"/>
      <c r="Y43" s="34"/>
      <c r="Z43" s="38">
        <f t="shared" si="3"/>
        <v>-39897.52460000006</v>
      </c>
      <c r="AA43" s="38">
        <f t="shared" si="3"/>
        <v>26264.387660000008</v>
      </c>
      <c r="AB43" s="38">
        <f t="shared" si="4"/>
        <v>26264.387660000008</v>
      </c>
      <c r="AC43" s="39">
        <f t="shared" si="6"/>
        <v>25420.571120000008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126062.335</v>
      </c>
      <c r="O44" s="34">
        <v>78805.80318999999</v>
      </c>
      <c r="P44" s="35">
        <f t="shared" si="0"/>
        <v>62.5133614969134</v>
      </c>
      <c r="Q44" s="34">
        <v>64430.45516</v>
      </c>
      <c r="R44" s="91">
        <f t="shared" si="1"/>
        <v>122.31141778263357</v>
      </c>
      <c r="S44" s="90">
        <v>137226.05275</v>
      </c>
      <c r="T44" s="34">
        <v>72224.28043000001</v>
      </c>
      <c r="U44" s="35">
        <f t="shared" si="2"/>
        <v>52.63160965620649</v>
      </c>
      <c r="V44" s="34">
        <v>67821.33966</v>
      </c>
      <c r="W44" s="36">
        <f t="shared" si="5"/>
        <v>106.49196962500697</v>
      </c>
      <c r="X44" s="37"/>
      <c r="Y44" s="34"/>
      <c r="Z44" s="38">
        <f t="shared" si="3"/>
        <v>-11163.717749999996</v>
      </c>
      <c r="AA44" s="38">
        <f t="shared" si="3"/>
        <v>6581.522759999978</v>
      </c>
      <c r="AB44" s="38">
        <f t="shared" si="4"/>
        <v>6581.522759999978</v>
      </c>
      <c r="AC44" s="39">
        <f t="shared" si="6"/>
        <v>-3390.8845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541391.2854299999</v>
      </c>
      <c r="O45" s="34">
        <v>293852.12283</v>
      </c>
      <c r="P45" s="35">
        <f t="shared" si="0"/>
        <v>54.27721700333762</v>
      </c>
      <c r="Q45" s="34">
        <v>284411.79532</v>
      </c>
      <c r="R45" s="91">
        <f t="shared" si="1"/>
        <v>103.31924613020303</v>
      </c>
      <c r="S45" s="90">
        <v>551272.6387100001</v>
      </c>
      <c r="T45" s="34">
        <v>303137.1227</v>
      </c>
      <c r="U45" s="35">
        <f t="shared" si="2"/>
        <v>54.98860299131714</v>
      </c>
      <c r="V45" s="34">
        <v>269009.75255000003</v>
      </c>
      <c r="W45" s="36">
        <f t="shared" si="5"/>
        <v>112.68629476310782</v>
      </c>
      <c r="X45" s="37"/>
      <c r="Y45" s="34"/>
      <c r="Z45" s="38">
        <f t="shared" si="3"/>
        <v>-9881.353280000156</v>
      </c>
      <c r="AA45" s="38">
        <f t="shared" si="3"/>
        <v>-9284.99987</v>
      </c>
      <c r="AB45" s="38">
        <f t="shared" si="4"/>
        <v>-9284.99987</v>
      </c>
      <c r="AC45" s="39">
        <f t="shared" si="6"/>
        <v>15402.042769999942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334265.28547</v>
      </c>
      <c r="O46" s="34">
        <v>218802.97694999998</v>
      </c>
      <c r="P46" s="35">
        <f t="shared" si="0"/>
        <v>65.45788224533933</v>
      </c>
      <c r="Q46" s="34">
        <v>180143.57153000002</v>
      </c>
      <c r="R46" s="91">
        <f t="shared" si="1"/>
        <v>121.46033027526705</v>
      </c>
      <c r="S46" s="90">
        <v>336518.53125</v>
      </c>
      <c r="T46" s="34">
        <v>197675.15824000002</v>
      </c>
      <c r="U46" s="35">
        <f t="shared" si="2"/>
        <v>58.741240045751574</v>
      </c>
      <c r="V46" s="34">
        <v>164979.35632</v>
      </c>
      <c r="W46" s="36">
        <f t="shared" si="5"/>
        <v>119.81811703555326</v>
      </c>
      <c r="X46" s="37"/>
      <c r="Y46" s="34"/>
      <c r="Z46" s="38">
        <f t="shared" si="3"/>
        <v>-2253.2457799999975</v>
      </c>
      <c r="AA46" s="38">
        <f t="shared" si="3"/>
        <v>21127.818709999963</v>
      </c>
      <c r="AB46" s="38">
        <f t="shared" si="4"/>
        <v>21127.818709999963</v>
      </c>
      <c r="AC46" s="39">
        <f t="shared" si="6"/>
        <v>15164.215210000024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521002.46171</v>
      </c>
      <c r="O47" s="34">
        <v>289707.46343</v>
      </c>
      <c r="P47" s="35">
        <f t="shared" si="0"/>
        <v>55.60577631037312</v>
      </c>
      <c r="Q47" s="34">
        <v>205117.75985</v>
      </c>
      <c r="R47" s="91" t="s">
        <v>62</v>
      </c>
      <c r="S47" s="90">
        <v>586716.7525800001</v>
      </c>
      <c r="T47" s="34">
        <v>318931.78781</v>
      </c>
      <c r="U47" s="35">
        <f t="shared" si="2"/>
        <v>54.3587321152063</v>
      </c>
      <c r="V47" s="34">
        <v>249066.05908</v>
      </c>
      <c r="W47" s="36">
        <f t="shared" si="5"/>
        <v>128.05108371171488</v>
      </c>
      <c r="X47" s="37"/>
      <c r="Y47" s="34"/>
      <c r="Z47" s="38">
        <f t="shared" si="3"/>
        <v>-65714.29087000008</v>
      </c>
      <c r="AA47" s="38">
        <f t="shared" si="3"/>
        <v>-29224.324380000005</v>
      </c>
      <c r="AB47" s="38">
        <f t="shared" si="4"/>
        <v>-29224.324380000005</v>
      </c>
      <c r="AC47" s="39">
        <f t="shared" si="6"/>
        <v>-43948.299230000004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189556.51687</v>
      </c>
      <c r="O48" s="34">
        <v>109865.198</v>
      </c>
      <c r="P48" s="35">
        <f t="shared" si="0"/>
        <v>57.95907195074005</v>
      </c>
      <c r="Q48" s="34">
        <v>92988.75272</v>
      </c>
      <c r="R48" s="91">
        <f t="shared" si="1"/>
        <v>118.14891025672422</v>
      </c>
      <c r="S48" s="90">
        <v>200112.21447</v>
      </c>
      <c r="T48" s="34">
        <v>101749.48133</v>
      </c>
      <c r="U48" s="35">
        <f t="shared" si="2"/>
        <v>50.84621226119801</v>
      </c>
      <c r="V48" s="34">
        <v>99157.35054</v>
      </c>
      <c r="W48" s="36">
        <f t="shared" si="5"/>
        <v>102.61415898658399</v>
      </c>
      <c r="X48" s="37"/>
      <c r="Y48" s="34"/>
      <c r="Z48" s="38">
        <f t="shared" si="3"/>
        <v>-10555.697600000014</v>
      </c>
      <c r="AA48" s="38">
        <f t="shared" si="3"/>
        <v>8115.716670000009</v>
      </c>
      <c r="AB48" s="38">
        <f t="shared" si="4"/>
        <v>8115.716670000009</v>
      </c>
      <c r="AC48" s="39">
        <f t="shared" si="6"/>
        <v>-6168.597819999995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333534.50442</v>
      </c>
      <c r="O49" s="34">
        <v>206269.99103</v>
      </c>
      <c r="P49" s="35">
        <f t="shared" si="0"/>
        <v>61.8436738317954</v>
      </c>
      <c r="Q49" s="34">
        <v>182159.42676</v>
      </c>
      <c r="R49" s="91">
        <f t="shared" si="1"/>
        <v>113.23596845842422</v>
      </c>
      <c r="S49" s="90">
        <v>333017.69088999997</v>
      </c>
      <c r="T49" s="34">
        <v>204701.50324000002</v>
      </c>
      <c r="U49" s="35">
        <f t="shared" si="2"/>
        <v>61.4686573235581</v>
      </c>
      <c r="V49" s="34">
        <v>183618.47006</v>
      </c>
      <c r="W49" s="36">
        <f t="shared" si="5"/>
        <v>111.4819784595258</v>
      </c>
      <c r="X49" s="37"/>
      <c r="Y49" s="34"/>
      <c r="Z49" s="38">
        <f t="shared" si="3"/>
        <v>516.8135300000431</v>
      </c>
      <c r="AA49" s="38">
        <f t="shared" si="3"/>
        <v>1568.4877899999847</v>
      </c>
      <c r="AB49" s="38">
        <f t="shared" si="4"/>
        <v>1568.4877899999847</v>
      </c>
      <c r="AC49" s="39">
        <f t="shared" si="6"/>
        <v>-1459.0432999999903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294160.34317</v>
      </c>
      <c r="O50" s="34">
        <v>181776.83374</v>
      </c>
      <c r="P50" s="35">
        <f t="shared" si="0"/>
        <v>61.79515286836208</v>
      </c>
      <c r="Q50" s="34">
        <v>178624.97675</v>
      </c>
      <c r="R50" s="91">
        <f t="shared" si="1"/>
        <v>101.76451079090202</v>
      </c>
      <c r="S50" s="90">
        <v>428677.97117000003</v>
      </c>
      <c r="T50" s="34">
        <v>205246.11156999998</v>
      </c>
      <c r="U50" s="35">
        <f t="shared" si="2"/>
        <v>47.87885671144177</v>
      </c>
      <c r="V50" s="34">
        <v>226271.89263999998</v>
      </c>
      <c r="W50" s="36">
        <f t="shared" si="5"/>
        <v>90.70773624391248</v>
      </c>
      <c r="X50" s="37"/>
      <c r="Y50" s="34"/>
      <c r="Z50" s="38">
        <f t="shared" si="3"/>
        <v>-134517.62800000003</v>
      </c>
      <c r="AA50" s="38">
        <f t="shared" si="3"/>
        <v>-23469.277829999977</v>
      </c>
      <c r="AB50" s="38">
        <f t="shared" si="4"/>
        <v>-23469.277829999977</v>
      </c>
      <c r="AC50" s="39">
        <f t="shared" si="6"/>
        <v>-47646.915889999975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166417.21764</v>
      </c>
      <c r="O51" s="34">
        <v>100936.85462</v>
      </c>
      <c r="P51" s="35">
        <f t="shared" si="0"/>
        <v>60.652891600645795</v>
      </c>
      <c r="Q51" s="34">
        <v>89626.45595</v>
      </c>
      <c r="R51" s="91">
        <f t="shared" si="1"/>
        <v>112.61948667959128</v>
      </c>
      <c r="S51" s="90">
        <v>164917.21764</v>
      </c>
      <c r="T51" s="34">
        <v>90694.23976000001</v>
      </c>
      <c r="U51" s="35">
        <f t="shared" si="2"/>
        <v>54.99379692299787</v>
      </c>
      <c r="V51" s="34">
        <v>80994.86756</v>
      </c>
      <c r="W51" s="36">
        <f t="shared" si="5"/>
        <v>111.97529237616794</v>
      </c>
      <c r="X51" s="37"/>
      <c r="Y51" s="34"/>
      <c r="Z51" s="38">
        <f t="shared" si="3"/>
        <v>1500</v>
      </c>
      <c r="AA51" s="38">
        <f t="shared" si="3"/>
        <v>10242.614859999987</v>
      </c>
      <c r="AB51" s="38">
        <f t="shared" si="4"/>
        <v>10242.614859999987</v>
      </c>
      <c r="AC51" s="39">
        <f t="shared" si="6"/>
        <v>8631.588390000004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321107.5882</v>
      </c>
      <c r="O52" s="34">
        <v>200002.95106999998</v>
      </c>
      <c r="P52" s="35">
        <f t="shared" si="0"/>
        <v>62.28533937523435</v>
      </c>
      <c r="Q52" s="34">
        <v>203903.98075999998</v>
      </c>
      <c r="R52" s="91">
        <f t="shared" si="1"/>
        <v>98.08683004840813</v>
      </c>
      <c r="S52" s="90">
        <v>354788.58164999995</v>
      </c>
      <c r="T52" s="34">
        <v>201687.41271</v>
      </c>
      <c r="U52" s="35">
        <f t="shared" si="2"/>
        <v>56.8472107450643</v>
      </c>
      <c r="V52" s="34">
        <v>171578.75535</v>
      </c>
      <c r="W52" s="36">
        <f t="shared" si="5"/>
        <v>117.54801012431986</v>
      </c>
      <c r="X52" s="37"/>
      <c r="Y52" s="34"/>
      <c r="Z52" s="38">
        <f t="shared" si="3"/>
        <v>-33680.99344999995</v>
      </c>
      <c r="AA52" s="38">
        <f t="shared" si="3"/>
        <v>-1684.4616400000232</v>
      </c>
      <c r="AB52" s="38">
        <f t="shared" si="4"/>
        <v>-1684.4616400000232</v>
      </c>
      <c r="AC52" s="39">
        <f t="shared" si="6"/>
        <v>32325.225409999985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209866.87431</v>
      </c>
      <c r="O53" s="34">
        <v>132569.17434</v>
      </c>
      <c r="P53" s="35">
        <f t="shared" si="0"/>
        <v>63.16822260581176</v>
      </c>
      <c r="Q53" s="34">
        <v>124096.89921999999</v>
      </c>
      <c r="R53" s="91">
        <f t="shared" si="1"/>
        <v>106.82714489503905</v>
      </c>
      <c r="S53" s="90">
        <v>233479.93731</v>
      </c>
      <c r="T53" s="34">
        <v>121022.57746</v>
      </c>
      <c r="U53" s="35">
        <f t="shared" si="2"/>
        <v>51.83425130841706</v>
      </c>
      <c r="V53" s="34">
        <v>101586.63625</v>
      </c>
      <c r="W53" s="36">
        <f t="shared" si="5"/>
        <v>119.13237993447194</v>
      </c>
      <c r="X53" s="37"/>
      <c r="Y53" s="34"/>
      <c r="Z53" s="38">
        <f t="shared" si="3"/>
        <v>-23613.062999999995</v>
      </c>
      <c r="AA53" s="38">
        <f t="shared" si="3"/>
        <v>11546.596879999997</v>
      </c>
      <c r="AB53" s="38">
        <f t="shared" si="4"/>
        <v>11546.596879999997</v>
      </c>
      <c r="AC53" s="39">
        <f t="shared" si="6"/>
        <v>22510.262969999996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250452.96398</v>
      </c>
      <c r="O54" s="34">
        <v>162913.7491</v>
      </c>
      <c r="P54" s="35">
        <f t="shared" si="0"/>
        <v>65.04764268352181</v>
      </c>
      <c r="Q54" s="34">
        <v>144081.00592</v>
      </c>
      <c r="R54" s="91">
        <f t="shared" si="1"/>
        <v>113.07094093336407</v>
      </c>
      <c r="S54" s="90">
        <v>263695.1367</v>
      </c>
      <c r="T54" s="34">
        <v>155250.45625999998</v>
      </c>
      <c r="U54" s="35">
        <f t="shared" si="2"/>
        <v>58.87497896353884</v>
      </c>
      <c r="V54" s="34">
        <v>125302.03004000001</v>
      </c>
      <c r="W54" s="36">
        <f t="shared" si="5"/>
        <v>123.9009904392128</v>
      </c>
      <c r="X54" s="37"/>
      <c r="Y54" s="34"/>
      <c r="Z54" s="38">
        <f t="shared" si="3"/>
        <v>-13242.172719999973</v>
      </c>
      <c r="AA54" s="38">
        <f t="shared" si="3"/>
        <v>7663.292840000009</v>
      </c>
      <c r="AB54" s="38">
        <f t="shared" si="4"/>
        <v>7663.292840000009</v>
      </c>
      <c r="AC54" s="39">
        <f t="shared" si="6"/>
        <v>18778.975879999984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725025.0019800001</v>
      </c>
      <c r="O55" s="34">
        <v>334984.08707</v>
      </c>
      <c r="P55" s="35">
        <f t="shared" si="0"/>
        <v>46.2031083280133</v>
      </c>
      <c r="Q55" s="34">
        <v>291440.13268</v>
      </c>
      <c r="R55" s="91">
        <f t="shared" si="1"/>
        <v>114.94096025471245</v>
      </c>
      <c r="S55" s="90">
        <v>796266.54329</v>
      </c>
      <c r="T55" s="34">
        <v>306795.76716000005</v>
      </c>
      <c r="U55" s="35">
        <f t="shared" si="2"/>
        <v>38.52928014435803</v>
      </c>
      <c r="V55" s="34">
        <v>259907.13616</v>
      </c>
      <c r="W55" s="36">
        <f t="shared" si="5"/>
        <v>118.04053235811702</v>
      </c>
      <c r="X55" s="37"/>
      <c r="Y55" s="34"/>
      <c r="Z55" s="38">
        <f t="shared" si="3"/>
        <v>-71241.54130999988</v>
      </c>
      <c r="AA55" s="38">
        <f t="shared" si="3"/>
        <v>28188.319909999962</v>
      </c>
      <c r="AB55" s="38">
        <f t="shared" si="4"/>
        <v>28188.319909999962</v>
      </c>
      <c r="AC55" s="39">
        <f t="shared" si="6"/>
        <v>31532.996519999986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411702.82182</v>
      </c>
      <c r="O56" s="34">
        <v>259927.15869</v>
      </c>
      <c r="P56" s="35">
        <f t="shared" si="0"/>
        <v>63.13465560934202</v>
      </c>
      <c r="Q56" s="34">
        <v>228912.07856</v>
      </c>
      <c r="R56" s="91">
        <f t="shared" si="1"/>
        <v>113.54890503161923</v>
      </c>
      <c r="S56" s="90">
        <v>458451.21807999996</v>
      </c>
      <c r="T56" s="34">
        <v>255916.17741</v>
      </c>
      <c r="U56" s="35">
        <f t="shared" si="2"/>
        <v>55.82189932481377</v>
      </c>
      <c r="V56" s="34">
        <v>232795.1904</v>
      </c>
      <c r="W56" s="36">
        <f t="shared" si="5"/>
        <v>109.93190064205038</v>
      </c>
      <c r="X56" s="37"/>
      <c r="Y56" s="34"/>
      <c r="Z56" s="38">
        <f t="shared" si="3"/>
        <v>-46748.39625999995</v>
      </c>
      <c r="AA56" s="38">
        <f t="shared" si="3"/>
        <v>4010.9812800000072</v>
      </c>
      <c r="AB56" s="38">
        <f t="shared" si="4"/>
        <v>4010.9812800000072</v>
      </c>
      <c r="AC56" s="39">
        <f t="shared" si="6"/>
        <v>-3883.1118399999978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441310.82429</v>
      </c>
      <c r="O57" s="34">
        <v>251821.95196</v>
      </c>
      <c r="P57" s="35">
        <f t="shared" si="0"/>
        <v>57.062264984128156</v>
      </c>
      <c r="Q57" s="34">
        <v>236813.29975</v>
      </c>
      <c r="R57" s="91">
        <f t="shared" si="1"/>
        <v>106.33775730748415</v>
      </c>
      <c r="S57" s="90">
        <v>512258.54527</v>
      </c>
      <c r="T57" s="34">
        <v>248287.73527</v>
      </c>
      <c r="U57" s="35">
        <f t="shared" si="2"/>
        <v>48.4692227318791</v>
      </c>
      <c r="V57" s="34">
        <v>223531.71886000002</v>
      </c>
      <c r="W57" s="36">
        <f t="shared" si="5"/>
        <v>111.07494566599065</v>
      </c>
      <c r="X57" s="37"/>
      <c r="Y57" s="34"/>
      <c r="Z57" s="38">
        <f t="shared" si="3"/>
        <v>-70947.72097999998</v>
      </c>
      <c r="AA57" s="38">
        <f t="shared" si="3"/>
        <v>3534.216690000001</v>
      </c>
      <c r="AB57" s="38">
        <f t="shared" si="4"/>
        <v>3534.216690000001</v>
      </c>
      <c r="AC57" s="39">
        <f t="shared" si="6"/>
        <v>13281.580889999983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816673.5852699999</v>
      </c>
      <c r="O58" s="34">
        <v>458100.69954</v>
      </c>
      <c r="P58" s="35">
        <f t="shared" si="0"/>
        <v>56.093487998457505</v>
      </c>
      <c r="Q58" s="34">
        <v>397406.1623</v>
      </c>
      <c r="R58" s="91">
        <f t="shared" si="1"/>
        <v>115.27267138705865</v>
      </c>
      <c r="S58" s="90">
        <v>851746.59007</v>
      </c>
      <c r="T58" s="34">
        <v>469379.91958</v>
      </c>
      <c r="U58" s="35">
        <f t="shared" si="2"/>
        <v>55.10793058078747</v>
      </c>
      <c r="V58" s="34">
        <v>381654.83777</v>
      </c>
      <c r="W58" s="36">
        <f t="shared" si="5"/>
        <v>122.98544997426876</v>
      </c>
      <c r="X58" s="37"/>
      <c r="Y58" s="34"/>
      <c r="Z58" s="38">
        <f t="shared" si="3"/>
        <v>-35073.00480000011</v>
      </c>
      <c r="AA58" s="38">
        <f t="shared" si="3"/>
        <v>-11279.220039999986</v>
      </c>
      <c r="AB58" s="38">
        <f t="shared" si="4"/>
        <v>-11279.220039999986</v>
      </c>
      <c r="AC58" s="39">
        <f t="shared" si="6"/>
        <v>15751.324530000042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244754.18484</v>
      </c>
      <c r="O59" s="34">
        <v>151061.42872999999</v>
      </c>
      <c r="P59" s="35">
        <f t="shared" si="0"/>
        <v>61.71965101587597</v>
      </c>
      <c r="Q59" s="34">
        <v>143569.19288</v>
      </c>
      <c r="R59" s="91">
        <f t="shared" si="1"/>
        <v>105.21855399456224</v>
      </c>
      <c r="S59" s="90">
        <v>260544.30638999998</v>
      </c>
      <c r="T59" s="34">
        <v>131450.43398</v>
      </c>
      <c r="U59" s="35">
        <f t="shared" si="2"/>
        <v>50.45223816299262</v>
      </c>
      <c r="V59" s="34">
        <v>119411.27661</v>
      </c>
      <c r="W59" s="36">
        <f t="shared" si="5"/>
        <v>110.08209418053553</v>
      </c>
      <c r="X59" s="37"/>
      <c r="Y59" s="34"/>
      <c r="Z59" s="38">
        <f t="shared" si="3"/>
        <v>-15790.121549999982</v>
      </c>
      <c r="AA59" s="38">
        <f t="shared" si="3"/>
        <v>19610.994749999983</v>
      </c>
      <c r="AB59" s="38">
        <f t="shared" si="4"/>
        <v>19610.994749999983</v>
      </c>
      <c r="AC59" s="39">
        <f t="shared" si="6"/>
        <v>24157.916269999987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331356.22407</v>
      </c>
      <c r="O60" s="34">
        <v>195608.85936</v>
      </c>
      <c r="P60" s="35">
        <f t="shared" si="0"/>
        <v>59.03280069930935</v>
      </c>
      <c r="Q60" s="34">
        <v>187150.07395</v>
      </c>
      <c r="R60" s="91">
        <f t="shared" si="1"/>
        <v>104.5197873724912</v>
      </c>
      <c r="S60" s="90">
        <v>331356.22407</v>
      </c>
      <c r="T60" s="34">
        <v>193782.67296999999</v>
      </c>
      <c r="U60" s="35">
        <f t="shared" si="2"/>
        <v>58.48167588035492</v>
      </c>
      <c r="V60" s="34">
        <v>193397.02753999998</v>
      </c>
      <c r="W60" s="36">
        <f t="shared" si="5"/>
        <v>100.19940607924815</v>
      </c>
      <c r="X60" s="37"/>
      <c r="Y60" s="34"/>
      <c r="Z60" s="38">
        <f t="shared" si="3"/>
        <v>0</v>
      </c>
      <c r="AA60" s="38">
        <f t="shared" si="3"/>
        <v>1826.1863900000171</v>
      </c>
      <c r="AB60" s="38">
        <f t="shared" si="4"/>
        <v>1826.1863900000171</v>
      </c>
      <c r="AC60" s="39">
        <f t="shared" si="6"/>
        <v>-6246.95358999999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103009.243</v>
      </c>
      <c r="O61" s="34">
        <v>61568.9571</v>
      </c>
      <c r="P61" s="35">
        <f t="shared" si="0"/>
        <v>59.77032284374714</v>
      </c>
      <c r="Q61" s="34">
        <v>61112.9468</v>
      </c>
      <c r="R61" s="91">
        <f t="shared" si="1"/>
        <v>100.7461762586778</v>
      </c>
      <c r="S61" s="90">
        <v>115194.05720000001</v>
      </c>
      <c r="T61" s="34">
        <v>62815.563689999995</v>
      </c>
      <c r="U61" s="35">
        <f t="shared" si="2"/>
        <v>54.53021207590558</v>
      </c>
      <c r="V61" s="34">
        <v>54439.18456</v>
      </c>
      <c r="W61" s="36">
        <f t="shared" si="5"/>
        <v>115.38667266547313</v>
      </c>
      <c r="X61" s="37"/>
      <c r="Y61" s="34"/>
      <c r="Z61" s="38">
        <f t="shared" si="3"/>
        <v>-12184.814200000008</v>
      </c>
      <c r="AA61" s="38">
        <f t="shared" si="3"/>
        <v>-1246.6065899999958</v>
      </c>
      <c r="AB61" s="38">
        <f t="shared" si="4"/>
        <v>-1246.6065899999958</v>
      </c>
      <c r="AC61" s="39">
        <f t="shared" si="6"/>
        <v>6673.762239999996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28897129.475319996</v>
      </c>
      <c r="O62" s="51">
        <f>SUM(O19:O61)</f>
        <v>15284477.901719997</v>
      </c>
      <c r="P62" s="52">
        <f t="shared" si="0"/>
        <v>52.892720416309594</v>
      </c>
      <c r="Q62" s="51">
        <f>SUM(Q19:Q61)</f>
        <v>13827560.886749996</v>
      </c>
      <c r="R62" s="53">
        <f>O62/Q62*100</f>
        <v>110.53632688297228</v>
      </c>
      <c r="S62" s="51">
        <f>SUM(S19:S61)</f>
        <v>30469362.381130002</v>
      </c>
      <c r="T62" s="51">
        <f>SUM(T19:T61)</f>
        <v>14938131.6723</v>
      </c>
      <c r="U62" s="54">
        <f t="shared" si="2"/>
        <v>49.02672883483555</v>
      </c>
      <c r="V62" s="51">
        <f>SUM(V19:V61)</f>
        <v>13364079.656619996</v>
      </c>
      <c r="W62" s="53">
        <f>T62/V62*100</f>
        <v>111.77822982295893</v>
      </c>
      <c r="X62" s="55">
        <f>SUM(X19:X61)</f>
        <v>0</v>
      </c>
      <c r="Y62" s="56">
        <f>SUM(Y19:Y61)</f>
        <v>0</v>
      </c>
      <c r="Z62" s="57">
        <f t="shared" si="3"/>
        <v>-1572232.905810006</v>
      </c>
      <c r="AA62" s="57">
        <f t="shared" si="3"/>
        <v>346346.22941999696</v>
      </c>
      <c r="AB62" s="57">
        <f t="shared" si="4"/>
        <v>346346.22941999696</v>
      </c>
      <c r="AC62" s="58">
        <f t="shared" si="6"/>
        <v>463481.23013000004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27655121.77349999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2270876.893109997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61</v>
      </c>
      <c r="M66" s="102"/>
      <c r="N66" s="102"/>
      <c r="O66" s="102"/>
      <c r="P66" s="102"/>
      <c r="Q66" s="88"/>
      <c r="R66" s="88"/>
      <c r="S66" s="100" t="s">
        <v>60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2018-05-22T08:58:59Z</cp:lastPrinted>
  <dcterms:created xsi:type="dcterms:W3CDTF">2007-02-26T07:16:01Z</dcterms:created>
  <dcterms:modified xsi:type="dcterms:W3CDTF">2018-08-20T13:27:15Z</dcterms:modified>
  <cp:category/>
  <cp:version/>
  <cp:contentType/>
  <cp:contentStatus/>
</cp:coreProperties>
</file>