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4.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<sst xmlns="http://schemas.openxmlformats.org/spreadsheetml/2006/main" count="75" uniqueCount="63">
  <si>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</si>
  <si>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</si>
  <si>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</si>
  <si>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</si>
  <si>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</si>
  <si>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</si>
  <si>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</si>
  <si>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</si>
  <si>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</si>
  <si>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</si>
  <si>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</si>
  <si>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</si>
  <si>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</si>
  <si>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</si>
  <si>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</si>
  <si>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</si>
  <si>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</si>
  <si>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</si>
  <si>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</si>
  <si>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</si>
  <si>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</si>
  <si>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</si>
  <si>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</si>
  <si>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</si>
  <si>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</si>
  <si>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</si>
  <si>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</si>
  <si>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</si>
  <si>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</si>
  <si>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</si>
  <si>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</si>
  <si>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</si>
  <si>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</si>
  <si>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</si>
  <si>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</si>
  <si>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</si>
  <si>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</si>
  <si>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</si>
  <si>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</si>
  <si>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</si>
  <si>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</si>
  <si>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</si>
  <si>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</si>
  <si>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</si>
  <si>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</si>
  <si>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</si>
  <si>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</si>
  <si>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</si>
  <si>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</si>
  <si>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</si>
  <si>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</si>
  <si>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</si>
  <si>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</si>
  <si>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</si>
  <si>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</si>
  <si>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</si>
  <si>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</si>
  <si>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</si>
  <si>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</si>
  <si>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</si>
  <si>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</si>
  <si>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</si>
  <si>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апреля 2017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</si>
</sst>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6" fillId="0" borderId="22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36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U46" sqref="U46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707996.5</v>
      </c>
      <c r="O19" s="34">
        <v>115411.93026000001</v>
      </c>
      <c r="P19" s="35">
        <f aca="true" t="shared" si="0" ref="P19:P62">O19/N19*100</f>
        <v>16.30120067825194</v>
      </c>
      <c r="Q19" s="34">
        <v>146622.76298</v>
      </c>
      <c r="R19" s="36">
        <f>O19/Q19*100</f>
        <v>78.7135148147104</v>
      </c>
      <c r="S19" s="90">
        <v>717541.4</v>
      </c>
      <c r="T19" s="34">
        <v>146021.22646</v>
      </c>
      <c r="U19" s="35">
        <f aca="true" t="shared" si="1" ref="U19:U62">T19/S19*100</f>
        <v>20.35021623281946</v>
      </c>
      <c r="V19" s="34">
        <v>155313.46417</v>
      </c>
      <c r="W19" s="36">
        <f>T19/V19*100</f>
        <v>94.01710742873581</v>
      </c>
      <c r="X19" s="37"/>
      <c r="Y19" s="34"/>
      <c r="Z19" s="38">
        <f aca="true" t="shared" si="2" ref="Z19:AA62">N19-S19</f>
        <v>-9544.900000000023</v>
      </c>
      <c r="AA19" s="38">
        <f t="shared" si="2"/>
        <v>-30609.296199999997</v>
      </c>
      <c r="AB19" s="38">
        <f aca="true" t="shared" si="3" ref="AB19:AB62">O19-T19</f>
        <v>-30609.296199999997</v>
      </c>
      <c r="AC19" s="39">
        <f>Q19-V19</f>
        <v>-8690.701189999992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661358</v>
      </c>
      <c r="O20" s="34">
        <v>130015.38092</v>
      </c>
      <c r="P20" s="35">
        <f t="shared" si="0"/>
        <v>19.658850565049487</v>
      </c>
      <c r="Q20" s="34">
        <v>149412.44058000002</v>
      </c>
      <c r="R20" s="36">
        <f aca="true" t="shared" si="4" ref="R20:R61">O20/Q20*100</f>
        <v>87.01777470155557</v>
      </c>
      <c r="S20" s="90">
        <v>668831.5</v>
      </c>
      <c r="T20" s="34">
        <v>151017.47538999998</v>
      </c>
      <c r="U20" s="35">
        <f t="shared" si="1"/>
        <v>22.5793006743851</v>
      </c>
      <c r="V20" s="34">
        <v>154337.4634</v>
      </c>
      <c r="W20" s="36">
        <f aca="true" t="shared" si="5" ref="W20:W61">T20/V20*100</f>
        <v>97.84887742945759</v>
      </c>
      <c r="X20" s="37"/>
      <c r="Y20" s="34"/>
      <c r="Z20" s="38">
        <f t="shared" si="2"/>
        <v>-7473.5</v>
      </c>
      <c r="AA20" s="38">
        <f t="shared" si="2"/>
        <v>-21002.09446999998</v>
      </c>
      <c r="AB20" s="38">
        <f t="shared" si="3"/>
        <v>-21002.09446999998</v>
      </c>
      <c r="AC20" s="39">
        <f aca="true" t="shared" si="6" ref="AC20:AC62">Q20-V20</f>
        <v>-4925.022819999984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868167.702</v>
      </c>
      <c r="O21" s="34">
        <v>194349.24154</v>
      </c>
      <c r="P21" s="35">
        <f t="shared" si="0"/>
        <v>22.38614049938476</v>
      </c>
      <c r="Q21" s="34">
        <v>166772.70442</v>
      </c>
      <c r="R21" s="36">
        <f t="shared" si="4"/>
        <v>116.53540201072192</v>
      </c>
      <c r="S21" s="90">
        <v>903790.3926499999</v>
      </c>
      <c r="T21" s="34">
        <v>154015.67856</v>
      </c>
      <c r="U21" s="35">
        <f t="shared" si="1"/>
        <v>17.041083841178185</v>
      </c>
      <c r="V21" s="34">
        <v>133358.97121</v>
      </c>
      <c r="W21" s="36">
        <f t="shared" si="5"/>
        <v>115.48955211829879</v>
      </c>
      <c r="X21" s="37"/>
      <c r="Y21" s="34"/>
      <c r="Z21" s="38">
        <f t="shared" si="2"/>
        <v>-35622.69064999989</v>
      </c>
      <c r="AA21" s="38">
        <f t="shared" si="2"/>
        <v>40333.56297999999</v>
      </c>
      <c r="AB21" s="38">
        <f t="shared" si="3"/>
        <v>40333.56297999999</v>
      </c>
      <c r="AC21" s="39">
        <f t="shared" si="6"/>
        <v>33413.733210000006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7049631.1</v>
      </c>
      <c r="O22" s="34">
        <v>1320825.48382</v>
      </c>
      <c r="P22" s="35">
        <f t="shared" si="0"/>
        <v>18.736093635027228</v>
      </c>
      <c r="Q22" s="34">
        <v>1308471.2800999999</v>
      </c>
      <c r="R22" s="36">
        <f t="shared" si="4"/>
        <v>100.94417079747106</v>
      </c>
      <c r="S22" s="90">
        <v>7613258.5</v>
      </c>
      <c r="T22" s="34">
        <v>1182638.99273</v>
      </c>
      <c r="U22" s="35">
        <f t="shared" si="1"/>
        <v>15.53393980685143</v>
      </c>
      <c r="V22" s="34">
        <v>1233786.57925</v>
      </c>
      <c r="W22" s="36">
        <f t="shared" si="5"/>
        <v>95.85442187650544</v>
      </c>
      <c r="X22" s="37"/>
      <c r="Y22" s="34"/>
      <c r="Z22" s="38">
        <f>N22-S22</f>
        <v>-563627.4000000004</v>
      </c>
      <c r="AA22" s="38">
        <f t="shared" si="2"/>
        <v>138186.4910899999</v>
      </c>
      <c r="AB22" s="38">
        <f t="shared" si="3"/>
        <v>138186.4910899999</v>
      </c>
      <c r="AC22" s="39">
        <f t="shared" si="6"/>
        <v>74684.7008499999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683108.936</v>
      </c>
      <c r="O23" s="34">
        <v>149448.28981000002</v>
      </c>
      <c r="P23" s="35">
        <f t="shared" si="0"/>
        <v>21.877665762229174</v>
      </c>
      <c r="Q23" s="34">
        <v>139628.144</v>
      </c>
      <c r="R23" s="36">
        <f t="shared" si="4"/>
        <v>107.03307050332202</v>
      </c>
      <c r="S23" s="90">
        <v>685394.0365299999</v>
      </c>
      <c r="T23" s="34">
        <v>148506.78688</v>
      </c>
      <c r="U23" s="35">
        <f t="shared" si="1"/>
        <v>21.667359061344825</v>
      </c>
      <c r="V23" s="34">
        <v>151201.27149</v>
      </c>
      <c r="W23" s="36">
        <f t="shared" si="5"/>
        <v>98.2179484448461</v>
      </c>
      <c r="X23" s="37"/>
      <c r="Y23" s="34"/>
      <c r="Z23" s="38">
        <f t="shared" si="2"/>
        <v>-2285.100529999938</v>
      </c>
      <c r="AA23" s="38">
        <f t="shared" si="2"/>
        <v>941.5029300000169</v>
      </c>
      <c r="AB23" s="38">
        <f t="shared" si="3"/>
        <v>941.5029300000169</v>
      </c>
      <c r="AC23" s="39">
        <f t="shared" si="6"/>
        <v>-11573.127490000013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211429.705</v>
      </c>
      <c r="O24" s="34">
        <v>52488.17462</v>
      </c>
      <c r="P24" s="35">
        <f t="shared" si="0"/>
        <v>24.825354895141157</v>
      </c>
      <c r="Q24" s="34">
        <v>49150.1701</v>
      </c>
      <c r="R24" s="36">
        <f t="shared" si="4"/>
        <v>106.79144042270568</v>
      </c>
      <c r="S24" s="90">
        <v>214842.736</v>
      </c>
      <c r="T24" s="34">
        <v>46264.30675</v>
      </c>
      <c r="U24" s="35">
        <f t="shared" si="1"/>
        <v>21.5340335034646</v>
      </c>
      <c r="V24" s="34">
        <v>43098.97767</v>
      </c>
      <c r="W24" s="36">
        <f t="shared" si="5"/>
        <v>107.34432520473287</v>
      </c>
      <c r="X24" s="37"/>
      <c r="Y24" s="34"/>
      <c r="Z24" s="38">
        <f t="shared" si="2"/>
        <v>-3413.0310000000172</v>
      </c>
      <c r="AA24" s="38">
        <f t="shared" si="2"/>
        <v>6223.867869999995</v>
      </c>
      <c r="AB24" s="38">
        <f t="shared" si="3"/>
        <v>6223.867869999995</v>
      </c>
      <c r="AC24" s="39">
        <f t="shared" si="6"/>
        <v>6051.192430000003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498727.85</v>
      </c>
      <c r="O25" s="34">
        <v>113637.70304000001</v>
      </c>
      <c r="P25" s="35">
        <f t="shared" si="0"/>
        <v>22.785513790737777</v>
      </c>
      <c r="Q25" s="34">
        <v>124034.9445</v>
      </c>
      <c r="R25" s="36">
        <f t="shared" si="4"/>
        <v>91.6174901340001</v>
      </c>
      <c r="S25" s="90">
        <v>503206.24582999997</v>
      </c>
      <c r="T25" s="34">
        <v>108722.72120999999</v>
      </c>
      <c r="U25" s="35">
        <f t="shared" si="1"/>
        <v>21.605995973017034</v>
      </c>
      <c r="V25" s="34">
        <v>116873.49032</v>
      </c>
      <c r="W25" s="36">
        <f t="shared" si="5"/>
        <v>93.02598982225723</v>
      </c>
      <c r="X25" s="37"/>
      <c r="Y25" s="34"/>
      <c r="Z25" s="38">
        <f t="shared" si="2"/>
        <v>-4478.395829999994</v>
      </c>
      <c r="AA25" s="38">
        <f t="shared" si="2"/>
        <v>4914.981830000019</v>
      </c>
      <c r="AB25" s="38">
        <f t="shared" si="3"/>
        <v>4914.981830000019</v>
      </c>
      <c r="AC25" s="39">
        <f t="shared" si="6"/>
        <v>7161.454180000001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120997.95</v>
      </c>
      <c r="O26" s="34">
        <v>28863.797649999997</v>
      </c>
      <c r="P26" s="35">
        <f t="shared" si="0"/>
        <v>23.854782374412125</v>
      </c>
      <c r="Q26" s="34">
        <v>27648.53694</v>
      </c>
      <c r="R26" s="36">
        <f t="shared" si="4"/>
        <v>104.39538885054651</v>
      </c>
      <c r="S26" s="90">
        <v>150950.055</v>
      </c>
      <c r="T26" s="34">
        <v>31042.519829999997</v>
      </c>
      <c r="U26" s="35">
        <f t="shared" si="1"/>
        <v>20.56476218574415</v>
      </c>
      <c r="V26" s="34">
        <v>30958.611230000002</v>
      </c>
      <c r="W26" s="36">
        <f t="shared" si="5"/>
        <v>100.27103476760186</v>
      </c>
      <c r="X26" s="37"/>
      <c r="Y26" s="34"/>
      <c r="Z26" s="38">
        <f>N26-S26</f>
        <v>-29952.104999999996</v>
      </c>
      <c r="AA26" s="38">
        <f t="shared" si="2"/>
        <v>-2178.7221800000007</v>
      </c>
      <c r="AB26" s="38">
        <f t="shared" si="3"/>
        <v>-2178.7221800000007</v>
      </c>
      <c r="AC26" s="39">
        <f t="shared" si="6"/>
        <v>-3310.0742900000005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609272.08</v>
      </c>
      <c r="O27" s="34">
        <v>143999.07069</v>
      </c>
      <c r="P27" s="91">
        <f t="shared" si="0"/>
        <v>23.634608480664337</v>
      </c>
      <c r="Q27" s="34">
        <v>133867.15144</v>
      </c>
      <c r="R27" s="36">
        <f t="shared" si="4"/>
        <v>107.56863736996837</v>
      </c>
      <c r="S27" s="90">
        <v>618979.74647</v>
      </c>
      <c r="T27" s="34">
        <v>125513.19648</v>
      </c>
      <c r="U27" s="35">
        <f t="shared" si="1"/>
        <v>20.277431886227838</v>
      </c>
      <c r="V27" s="34">
        <v>208329.73199</v>
      </c>
      <c r="W27" s="36">
        <f t="shared" si="5"/>
        <v>60.24737577352845</v>
      </c>
      <c r="X27" s="37"/>
      <c r="Y27" s="34"/>
      <c r="Z27" s="38">
        <f t="shared" si="2"/>
        <v>-9707.666470000055</v>
      </c>
      <c r="AA27" s="38">
        <f t="shared" si="2"/>
        <v>18485.874209999994</v>
      </c>
      <c r="AB27" s="38">
        <f t="shared" si="3"/>
        <v>18485.874209999994</v>
      </c>
      <c r="AC27" s="39">
        <f t="shared" si="6"/>
        <v>-74462.58055000001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224775.86708000003</v>
      </c>
      <c r="O28" s="34">
        <v>51459.48513</v>
      </c>
      <c r="P28" s="35">
        <f t="shared" si="0"/>
        <v>22.893687742592512</v>
      </c>
      <c r="Q28" s="34">
        <v>47093.85128</v>
      </c>
      <c r="R28" s="36">
        <f t="shared" si="4"/>
        <v>109.27007184875113</v>
      </c>
      <c r="S28" s="90">
        <v>229474.45132</v>
      </c>
      <c r="T28" s="34">
        <v>51858.76313</v>
      </c>
      <c r="U28" s="35">
        <f t="shared" si="1"/>
        <v>22.59892673528324</v>
      </c>
      <c r="V28" s="34">
        <v>44627.354490000005</v>
      </c>
      <c r="W28" s="36">
        <f t="shared" si="5"/>
        <v>116.20398233917359</v>
      </c>
      <c r="X28" s="37"/>
      <c r="Y28" s="34"/>
      <c r="Z28" s="38">
        <f t="shared" si="2"/>
        <v>-4698.584239999967</v>
      </c>
      <c r="AA28" s="38">
        <f t="shared" si="2"/>
        <v>-399.2779999999984</v>
      </c>
      <c r="AB28" s="38">
        <f t="shared" si="3"/>
        <v>-399.2779999999984</v>
      </c>
      <c r="AC28" s="39">
        <f t="shared" si="6"/>
        <v>2466.4967899999974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390617.24</v>
      </c>
      <c r="O29" s="34">
        <v>97593.14573999999</v>
      </c>
      <c r="P29" s="35">
        <f t="shared" si="0"/>
        <v>24.98434163837725</v>
      </c>
      <c r="Q29" s="34">
        <v>109599.65489</v>
      </c>
      <c r="R29" s="36">
        <f t="shared" si="4"/>
        <v>89.04512139016279</v>
      </c>
      <c r="S29" s="90">
        <v>431227.31256</v>
      </c>
      <c r="T29" s="34">
        <v>87329.97095999999</v>
      </c>
      <c r="U29" s="35">
        <f t="shared" si="1"/>
        <v>20.25149345053349</v>
      </c>
      <c r="V29" s="34">
        <v>81976.95516</v>
      </c>
      <c r="W29" s="36">
        <f t="shared" si="5"/>
        <v>106.52990317773106</v>
      </c>
      <c r="X29" s="37"/>
      <c r="Y29" s="34"/>
      <c r="Z29" s="38">
        <f t="shared" si="2"/>
        <v>-40610.07256</v>
      </c>
      <c r="AA29" s="38">
        <f t="shared" si="2"/>
        <v>10263.174780000001</v>
      </c>
      <c r="AB29" s="38">
        <f t="shared" si="3"/>
        <v>10263.174780000001</v>
      </c>
      <c r="AC29" s="39">
        <f t="shared" si="6"/>
        <v>27622.699730000008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129491.243</v>
      </c>
      <c r="O30" s="34">
        <v>30851.0654</v>
      </c>
      <c r="P30" s="35">
        <f t="shared" si="0"/>
        <v>23.824827598573595</v>
      </c>
      <c r="Q30" s="34">
        <v>29705.90041</v>
      </c>
      <c r="R30" s="36">
        <f t="shared" si="4"/>
        <v>103.85500851411493</v>
      </c>
      <c r="S30" s="90">
        <v>132543.33374</v>
      </c>
      <c r="T30" s="34">
        <v>27647.843820000002</v>
      </c>
      <c r="U30" s="35">
        <f t="shared" si="1"/>
        <v>20.859475191890553</v>
      </c>
      <c r="V30" s="34">
        <v>27474.198949999998</v>
      </c>
      <c r="W30" s="36">
        <f t="shared" si="5"/>
        <v>100.63202887303837</v>
      </c>
      <c r="X30" s="37"/>
      <c r="Y30" s="34"/>
      <c r="Z30" s="38">
        <f t="shared" si="2"/>
        <v>-3052.0907399999996</v>
      </c>
      <c r="AA30" s="38">
        <f t="shared" si="2"/>
        <v>3203.2215799999976</v>
      </c>
      <c r="AB30" s="38">
        <f t="shared" si="3"/>
        <v>3203.2215799999976</v>
      </c>
      <c r="AC30" s="39">
        <f t="shared" si="6"/>
        <v>2231.70146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289755.15</v>
      </c>
      <c r="O31" s="34">
        <v>58174.30158</v>
      </c>
      <c r="P31" s="91">
        <f t="shared" si="0"/>
        <v>20.07705525855192</v>
      </c>
      <c r="Q31" s="34">
        <v>66303.71128</v>
      </c>
      <c r="R31" s="36">
        <f t="shared" si="4"/>
        <v>87.739133235439</v>
      </c>
      <c r="S31" s="90">
        <v>295599.79212</v>
      </c>
      <c r="T31" s="34">
        <v>53101.251729999996</v>
      </c>
      <c r="U31" s="35">
        <f t="shared" si="1"/>
        <v>17.96390022779289</v>
      </c>
      <c r="V31" s="34">
        <v>50436.27827</v>
      </c>
      <c r="W31" s="36">
        <f t="shared" si="5"/>
        <v>105.28384240750997</v>
      </c>
      <c r="X31" s="37"/>
      <c r="Y31" s="34"/>
      <c r="Z31" s="38">
        <f t="shared" si="2"/>
        <v>-5844.642119999975</v>
      </c>
      <c r="AA31" s="38">
        <f t="shared" si="2"/>
        <v>5073.049850000003</v>
      </c>
      <c r="AB31" s="38">
        <f t="shared" si="3"/>
        <v>5073.049850000003</v>
      </c>
      <c r="AC31" s="39">
        <f t="shared" si="6"/>
        <v>15867.43301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381650.808</v>
      </c>
      <c r="O32" s="34">
        <v>80846.65137</v>
      </c>
      <c r="P32" s="35">
        <f t="shared" si="0"/>
        <v>21.183408936998767</v>
      </c>
      <c r="Q32" s="34">
        <v>96434.99768</v>
      </c>
      <c r="R32" s="36">
        <f t="shared" si="4"/>
        <v>83.83538478247621</v>
      </c>
      <c r="S32" s="90">
        <v>395532.2069</v>
      </c>
      <c r="T32" s="34">
        <v>75428.44412</v>
      </c>
      <c r="U32" s="35">
        <f t="shared" si="1"/>
        <v>19.070114343196863</v>
      </c>
      <c r="V32" s="34">
        <v>84793.51797</v>
      </c>
      <c r="W32" s="36">
        <f t="shared" si="5"/>
        <v>88.95543660151786</v>
      </c>
      <c r="X32" s="37"/>
      <c r="Y32" s="34"/>
      <c r="Z32" s="38">
        <f t="shared" si="2"/>
        <v>-13881.398899999971</v>
      </c>
      <c r="AA32" s="38">
        <f t="shared" si="2"/>
        <v>5418.207250000007</v>
      </c>
      <c r="AB32" s="38">
        <f t="shared" si="3"/>
        <v>5418.207250000007</v>
      </c>
      <c r="AC32" s="39">
        <f t="shared" si="6"/>
        <v>11641.47971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1132403.5530599998</v>
      </c>
      <c r="O33" s="34">
        <v>261296.08118</v>
      </c>
      <c r="P33" s="35">
        <f t="shared" si="0"/>
        <v>23.07446673704982</v>
      </c>
      <c r="Q33" s="34">
        <v>224281.29864</v>
      </c>
      <c r="R33" s="36">
        <f t="shared" si="4"/>
        <v>116.50373114675668</v>
      </c>
      <c r="S33" s="90">
        <v>1121798.47632</v>
      </c>
      <c r="T33" s="34">
        <v>200488.60588999998</v>
      </c>
      <c r="U33" s="35">
        <f t="shared" si="1"/>
        <v>17.87206972750508</v>
      </c>
      <c r="V33" s="34">
        <v>213940.69406</v>
      </c>
      <c r="W33" s="36">
        <f t="shared" si="5"/>
        <v>93.71223495880247</v>
      </c>
      <c r="X33" s="37"/>
      <c r="Y33" s="34"/>
      <c r="Z33" s="38">
        <f t="shared" si="2"/>
        <v>10605.076739999931</v>
      </c>
      <c r="AA33" s="38">
        <f t="shared" si="2"/>
        <v>60807.47529000003</v>
      </c>
      <c r="AB33" s="38">
        <f t="shared" si="3"/>
        <v>60807.47529000003</v>
      </c>
      <c r="AC33" s="39">
        <f t="shared" si="6"/>
        <v>10340.604579999985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377884.15057</v>
      </c>
      <c r="O34" s="34">
        <v>82936.49581000001</v>
      </c>
      <c r="P34" s="91">
        <f t="shared" si="0"/>
        <v>21.947598406786497</v>
      </c>
      <c r="Q34" s="34">
        <v>80850.13841</v>
      </c>
      <c r="R34" s="36">
        <f t="shared" si="4"/>
        <v>102.58052421558001</v>
      </c>
      <c r="S34" s="90">
        <v>382189.10912</v>
      </c>
      <c r="T34" s="34">
        <v>80477.97931</v>
      </c>
      <c r="U34" s="35">
        <f t="shared" si="1"/>
        <v>21.057109527611228</v>
      </c>
      <c r="V34" s="34">
        <v>104692.73892</v>
      </c>
      <c r="W34" s="36">
        <f t="shared" si="5"/>
        <v>76.87064082972985</v>
      </c>
      <c r="X34" s="37"/>
      <c r="Y34" s="34"/>
      <c r="Z34" s="38">
        <f t="shared" si="2"/>
        <v>-4304.958549999981</v>
      </c>
      <c r="AA34" s="38">
        <f t="shared" si="2"/>
        <v>2458.5165000000125</v>
      </c>
      <c r="AB34" s="38">
        <f t="shared" si="3"/>
        <v>2458.5165000000125</v>
      </c>
      <c r="AC34" s="39">
        <f t="shared" si="6"/>
        <v>-23842.600510000004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433045.02255</v>
      </c>
      <c r="O35" s="34">
        <v>104551.14728</v>
      </c>
      <c r="P35" s="35">
        <f t="shared" si="0"/>
        <v>24.143251125332675</v>
      </c>
      <c r="Q35" s="34">
        <v>101252.85036</v>
      </c>
      <c r="R35" s="36">
        <f t="shared" si="4"/>
        <v>103.25748550117164</v>
      </c>
      <c r="S35" s="90">
        <v>444902.21199</v>
      </c>
      <c r="T35" s="34">
        <v>80842.56448999999</v>
      </c>
      <c r="U35" s="35">
        <f t="shared" si="1"/>
        <v>18.170861441304112</v>
      </c>
      <c r="V35" s="34">
        <v>88806.30506999999</v>
      </c>
      <c r="W35" s="36">
        <f t="shared" si="5"/>
        <v>91.03246039374937</v>
      </c>
      <c r="X35" s="37"/>
      <c r="Y35" s="34"/>
      <c r="Z35" s="38">
        <f t="shared" si="2"/>
        <v>-11857.189439999987</v>
      </c>
      <c r="AA35" s="38">
        <f t="shared" si="2"/>
        <v>23708.582790000015</v>
      </c>
      <c r="AB35" s="38">
        <f t="shared" si="3"/>
        <v>23708.582790000015</v>
      </c>
      <c r="AC35" s="39">
        <f t="shared" si="6"/>
        <v>12446.54529000001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188771.5</v>
      </c>
      <c r="O36" s="34">
        <v>42018.97532</v>
      </c>
      <c r="P36" s="35">
        <f t="shared" si="0"/>
        <v>22.25917329681652</v>
      </c>
      <c r="Q36" s="34">
        <v>46834.73545</v>
      </c>
      <c r="R36" s="36">
        <f t="shared" si="4"/>
        <v>89.71754599715584</v>
      </c>
      <c r="S36" s="90">
        <v>192454.204</v>
      </c>
      <c r="T36" s="34">
        <v>44353.38779</v>
      </c>
      <c r="U36" s="35">
        <f t="shared" si="1"/>
        <v>23.04620365164899</v>
      </c>
      <c r="V36" s="34">
        <v>36005.85494</v>
      </c>
      <c r="W36" s="36">
        <f t="shared" si="5"/>
        <v>123.18382069780122</v>
      </c>
      <c r="X36" s="37"/>
      <c r="Y36" s="34"/>
      <c r="Z36" s="38">
        <f t="shared" si="2"/>
        <v>-3682.703999999998</v>
      </c>
      <c r="AA36" s="38">
        <f t="shared" si="2"/>
        <v>-2334.412470000003</v>
      </c>
      <c r="AB36" s="38">
        <f t="shared" si="3"/>
        <v>-2334.412470000003</v>
      </c>
      <c r="AC36" s="39">
        <f t="shared" si="6"/>
        <v>10828.880510000003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279750.6</v>
      </c>
      <c r="O37" s="34">
        <v>69071.26357</v>
      </c>
      <c r="P37" s="35">
        <f t="shared" si="0"/>
        <v>24.69030042116085</v>
      </c>
      <c r="Q37" s="34">
        <v>72738.05277</v>
      </c>
      <c r="R37" s="36">
        <f t="shared" si="4"/>
        <v>94.95891206822033</v>
      </c>
      <c r="S37" s="90">
        <v>298035.92672000005</v>
      </c>
      <c r="T37" s="34">
        <v>51904.250380000005</v>
      </c>
      <c r="U37" s="35">
        <f t="shared" si="1"/>
        <v>17.415434089180533</v>
      </c>
      <c r="V37" s="34">
        <v>47857.154520000004</v>
      </c>
      <c r="W37" s="36">
        <f t="shared" si="5"/>
        <v>108.45661615403539</v>
      </c>
      <c r="X37" s="37"/>
      <c r="Y37" s="34"/>
      <c r="Z37" s="38">
        <f t="shared" si="2"/>
        <v>-18285.32672000007</v>
      </c>
      <c r="AA37" s="38">
        <f t="shared" si="2"/>
        <v>17167.01318999999</v>
      </c>
      <c r="AB37" s="38">
        <f t="shared" si="3"/>
        <v>17167.01318999999</v>
      </c>
      <c r="AC37" s="39">
        <f t="shared" si="6"/>
        <v>24880.89824999999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1801965.502</v>
      </c>
      <c r="O38" s="34">
        <v>377977.67377999995</v>
      </c>
      <c r="P38" s="35">
        <f t="shared" si="0"/>
        <v>20.975855162625635</v>
      </c>
      <c r="Q38" s="34">
        <v>377172.05241</v>
      </c>
      <c r="R38" s="36">
        <f t="shared" si="4"/>
        <v>100.21359519212845</v>
      </c>
      <c r="S38" s="90">
        <v>1843690.778</v>
      </c>
      <c r="T38" s="34">
        <v>366290.62222</v>
      </c>
      <c r="U38" s="35">
        <f t="shared" si="1"/>
        <v>19.867248162804447</v>
      </c>
      <c r="V38" s="34">
        <v>390669.87276999996</v>
      </c>
      <c r="W38" s="36">
        <f t="shared" si="5"/>
        <v>93.75962871742793</v>
      </c>
      <c r="X38" s="37"/>
      <c r="Y38" s="34"/>
      <c r="Z38" s="38">
        <f t="shared" si="2"/>
        <v>-41725.27599999984</v>
      </c>
      <c r="AA38" s="38">
        <f t="shared" si="2"/>
        <v>11687.051559999934</v>
      </c>
      <c r="AB38" s="38">
        <f t="shared" si="3"/>
        <v>11687.051559999934</v>
      </c>
      <c r="AC38" s="39">
        <f t="shared" si="6"/>
        <v>-13497.820359999954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187243.6</v>
      </c>
      <c r="O39" s="34">
        <v>46730.066479999994</v>
      </c>
      <c r="P39" s="35">
        <f t="shared" si="0"/>
        <v>24.956829755462934</v>
      </c>
      <c r="Q39" s="34">
        <v>49673.004369999995</v>
      </c>
      <c r="R39" s="36">
        <f t="shared" si="4"/>
        <v>94.07537770802246</v>
      </c>
      <c r="S39" s="90">
        <v>184654.8</v>
      </c>
      <c r="T39" s="34">
        <v>39327.04202</v>
      </c>
      <c r="U39" s="35">
        <f t="shared" si="1"/>
        <v>21.297600723078958</v>
      </c>
      <c r="V39" s="34">
        <v>41893.420979999995</v>
      </c>
      <c r="W39" s="36">
        <f t="shared" si="5"/>
        <v>93.87402866615932</v>
      </c>
      <c r="X39" s="37"/>
      <c r="Y39" s="34"/>
      <c r="Z39" s="38">
        <f t="shared" si="2"/>
        <v>2588.8000000000175</v>
      </c>
      <c r="AA39" s="38">
        <f t="shared" si="2"/>
        <v>7403.024459999993</v>
      </c>
      <c r="AB39" s="38">
        <f t="shared" si="3"/>
        <v>7403.024459999993</v>
      </c>
      <c r="AC39" s="39">
        <f t="shared" si="6"/>
        <v>7779.58339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260223.57602</v>
      </c>
      <c r="O40" s="34">
        <v>56824.80232</v>
      </c>
      <c r="P40" s="35">
        <f t="shared" si="0"/>
        <v>21.83691546673412</v>
      </c>
      <c r="Q40" s="34">
        <v>66630.74414</v>
      </c>
      <c r="R40" s="36">
        <f t="shared" si="4"/>
        <v>85.28315727737272</v>
      </c>
      <c r="S40" s="90">
        <v>267400.80439</v>
      </c>
      <c r="T40" s="34">
        <v>59572.98291</v>
      </c>
      <c r="U40" s="35">
        <f t="shared" si="1"/>
        <v>22.27853541648802</v>
      </c>
      <c r="V40" s="34">
        <v>57072.98943</v>
      </c>
      <c r="W40" s="36">
        <f t="shared" si="5"/>
        <v>104.38034437124803</v>
      </c>
      <c r="X40" s="37"/>
      <c r="Y40" s="34"/>
      <c r="Z40" s="38">
        <f t="shared" si="2"/>
        <v>-7177.228369999997</v>
      </c>
      <c r="AA40" s="38">
        <f t="shared" si="2"/>
        <v>-2748.1805899999963</v>
      </c>
      <c r="AB40" s="38">
        <f t="shared" si="3"/>
        <v>-2748.1805899999963</v>
      </c>
      <c r="AC40" s="39">
        <f t="shared" si="6"/>
        <v>9557.754709999994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134138.1</v>
      </c>
      <c r="O41" s="34">
        <v>32414.764170000002</v>
      </c>
      <c r="P41" s="35">
        <f t="shared" si="0"/>
        <v>24.16521791347872</v>
      </c>
      <c r="Q41" s="34">
        <v>31271.16395</v>
      </c>
      <c r="R41" s="36">
        <f t="shared" si="4"/>
        <v>103.65704398412711</v>
      </c>
      <c r="S41" s="90">
        <v>134886.366</v>
      </c>
      <c r="T41" s="34">
        <v>27448.58861</v>
      </c>
      <c r="U41" s="35">
        <f t="shared" si="1"/>
        <v>20.349416641560346</v>
      </c>
      <c r="V41" s="34">
        <v>29013.20285</v>
      </c>
      <c r="W41" s="36">
        <f t="shared" si="5"/>
        <v>94.60723365121338</v>
      </c>
      <c r="X41" s="37"/>
      <c r="Y41" s="34"/>
      <c r="Z41" s="38">
        <f t="shared" si="2"/>
        <v>-748.2660000000033</v>
      </c>
      <c r="AA41" s="38">
        <f t="shared" si="2"/>
        <v>4966.175560000003</v>
      </c>
      <c r="AB41" s="38">
        <f t="shared" si="3"/>
        <v>4966.175560000003</v>
      </c>
      <c r="AC41" s="39">
        <f t="shared" si="6"/>
        <v>2257.961099999997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533657.1522</v>
      </c>
      <c r="O42" s="34">
        <v>63237.98997</v>
      </c>
      <c r="P42" s="91">
        <f t="shared" si="0"/>
        <v>11.849928312457084</v>
      </c>
      <c r="Q42" s="34">
        <v>70779.67479</v>
      </c>
      <c r="R42" s="36">
        <f t="shared" si="4"/>
        <v>89.34484392253026</v>
      </c>
      <c r="S42" s="90">
        <v>526904.97632</v>
      </c>
      <c r="T42" s="34">
        <v>95120.69465</v>
      </c>
      <c r="U42" s="35">
        <f t="shared" si="1"/>
        <v>18.052722772584197</v>
      </c>
      <c r="V42" s="34">
        <v>101593.94051</v>
      </c>
      <c r="W42" s="36">
        <f t="shared" si="5"/>
        <v>93.62831500825305</v>
      </c>
      <c r="X42" s="37"/>
      <c r="Y42" s="34"/>
      <c r="Z42" s="38">
        <f t="shared" si="2"/>
        <v>6752.175879999995</v>
      </c>
      <c r="AA42" s="38">
        <f t="shared" si="2"/>
        <v>-31882.704680000003</v>
      </c>
      <c r="AB42" s="38">
        <f t="shared" si="3"/>
        <v>-31882.704680000003</v>
      </c>
      <c r="AC42" s="39">
        <f t="shared" si="6"/>
        <v>-30814.265719999996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302852.29</v>
      </c>
      <c r="O43" s="34">
        <v>74517.03639</v>
      </c>
      <c r="P43" s="91">
        <f t="shared" si="0"/>
        <v>24.605076088412606</v>
      </c>
      <c r="Q43" s="34">
        <v>42505.004850000005</v>
      </c>
      <c r="R43" s="36">
        <f t="shared" si="4"/>
        <v>175.31355813973042</v>
      </c>
      <c r="S43" s="90">
        <v>305918.09</v>
      </c>
      <c r="T43" s="34">
        <v>66195.68225</v>
      </c>
      <c r="U43" s="35">
        <f t="shared" si="1"/>
        <v>21.638368051395716</v>
      </c>
      <c r="V43" s="34">
        <v>55801.83232</v>
      </c>
      <c r="W43" s="36">
        <f t="shared" si="5"/>
        <v>118.62635956180729</v>
      </c>
      <c r="X43" s="37"/>
      <c r="Y43" s="34"/>
      <c r="Z43" s="38">
        <f t="shared" si="2"/>
        <v>-3065.8000000000466</v>
      </c>
      <c r="AA43" s="38">
        <f t="shared" si="2"/>
        <v>8321.354139999996</v>
      </c>
      <c r="AB43" s="38">
        <f t="shared" si="3"/>
        <v>8321.354139999996</v>
      </c>
      <c r="AC43" s="39">
        <f t="shared" si="6"/>
        <v>-13296.827469999997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109742.95</v>
      </c>
      <c r="O44" s="34">
        <v>22128.93068</v>
      </c>
      <c r="P44" s="35">
        <f t="shared" si="0"/>
        <v>20.1643300822513</v>
      </c>
      <c r="Q44" s="34">
        <v>30564.9937</v>
      </c>
      <c r="R44" s="36">
        <f t="shared" si="4"/>
        <v>72.3995918245519</v>
      </c>
      <c r="S44" s="90">
        <v>118746.13559</v>
      </c>
      <c r="T44" s="34">
        <v>27345.35488</v>
      </c>
      <c r="U44" s="35">
        <f t="shared" si="1"/>
        <v>23.028416667314975</v>
      </c>
      <c r="V44" s="34">
        <v>26679.33772</v>
      </c>
      <c r="W44" s="36">
        <f t="shared" si="5"/>
        <v>102.49637815971992</v>
      </c>
      <c r="X44" s="37"/>
      <c r="Y44" s="34"/>
      <c r="Z44" s="38">
        <f t="shared" si="2"/>
        <v>-9003.185590000008</v>
      </c>
      <c r="AA44" s="38">
        <f t="shared" si="2"/>
        <v>-5216.424199999998</v>
      </c>
      <c r="AB44" s="38">
        <f t="shared" si="3"/>
        <v>-5216.424199999998</v>
      </c>
      <c r="AC44" s="39">
        <f t="shared" si="6"/>
        <v>3885.6559799999995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440949.07</v>
      </c>
      <c r="O45" s="34">
        <v>97482.99157</v>
      </c>
      <c r="P45" s="91">
        <f t="shared" si="0"/>
        <v>22.10753989570723</v>
      </c>
      <c r="Q45" s="34">
        <v>47338.93559</v>
      </c>
      <c r="R45" s="36">
        <f t="shared" si="4"/>
        <v>205.92560934258216</v>
      </c>
      <c r="S45" s="90">
        <v>465382.45558</v>
      </c>
      <c r="T45" s="34">
        <v>91853.83856999999</v>
      </c>
      <c r="U45" s="35">
        <f t="shared" si="1"/>
        <v>19.737280051849776</v>
      </c>
      <c r="V45" s="34">
        <v>100427.09998999999</v>
      </c>
      <c r="W45" s="36">
        <f t="shared" si="5"/>
        <v>91.46319925512768</v>
      </c>
      <c r="X45" s="37"/>
      <c r="Y45" s="34"/>
      <c r="Z45" s="38">
        <f t="shared" si="2"/>
        <v>-24433.385580000002</v>
      </c>
      <c r="AA45" s="38">
        <f t="shared" si="2"/>
        <v>5629.153000000006</v>
      </c>
      <c r="AB45" s="38">
        <f t="shared" si="3"/>
        <v>5629.153000000006</v>
      </c>
      <c r="AC45" s="39">
        <f t="shared" si="6"/>
        <v>-53088.16439999999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287573.62539999996</v>
      </c>
      <c r="O46" s="34">
        <v>67080.92642</v>
      </c>
      <c r="P46" s="91">
        <f t="shared" si="0"/>
        <v>23.326522495480564</v>
      </c>
      <c r="Q46" s="34">
        <v>64744.11896</v>
      </c>
      <c r="R46" s="36">
        <f t="shared" si="4"/>
        <v>103.6092968713401</v>
      </c>
      <c r="S46" s="90">
        <v>293678.98234</v>
      </c>
      <c r="T46" s="34">
        <v>60890.88155</v>
      </c>
      <c r="U46" s="35">
        <f t="shared" si="1"/>
        <v>20.73382339615472</v>
      </c>
      <c r="V46" s="34">
        <v>57878.68875</v>
      </c>
      <c r="W46" s="36">
        <f t="shared" si="5"/>
        <v>105.2043210809609</v>
      </c>
      <c r="X46" s="37"/>
      <c r="Y46" s="34"/>
      <c r="Z46" s="38">
        <f t="shared" si="2"/>
        <v>-6105.356940000027</v>
      </c>
      <c r="AA46" s="38">
        <f t="shared" si="2"/>
        <v>6190.044870000005</v>
      </c>
      <c r="AB46" s="38">
        <f t="shared" si="3"/>
        <v>6190.044870000005</v>
      </c>
      <c r="AC46" s="39">
        <f t="shared" si="6"/>
        <v>6865.430209999999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475001.78673</v>
      </c>
      <c r="O47" s="34">
        <v>34311.20478</v>
      </c>
      <c r="P47" s="91">
        <f t="shared" si="0"/>
        <v>7.223384361605179</v>
      </c>
      <c r="Q47" s="34">
        <v>94129.17005</v>
      </c>
      <c r="R47" s="36">
        <f t="shared" si="4"/>
        <v>36.451192294348715</v>
      </c>
      <c r="S47" s="90">
        <v>447107.24087</v>
      </c>
      <c r="T47" s="34">
        <v>83981.02188</v>
      </c>
      <c r="U47" s="35">
        <f t="shared" si="1"/>
        <v>18.783194321922906</v>
      </c>
      <c r="V47" s="34">
        <v>127872.53798000001</v>
      </c>
      <c r="W47" s="36">
        <f t="shared" si="5"/>
        <v>65.67557288425377</v>
      </c>
      <c r="X47" s="37"/>
      <c r="Y47" s="34"/>
      <c r="Z47" s="38">
        <f t="shared" si="2"/>
        <v>27894.545860000013</v>
      </c>
      <c r="AA47" s="38">
        <f t="shared" si="2"/>
        <v>-49669.8171</v>
      </c>
      <c r="AB47" s="38">
        <f t="shared" si="3"/>
        <v>-49669.8171</v>
      </c>
      <c r="AC47" s="39">
        <f t="shared" si="6"/>
        <v>-33743.36793000001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156077.15</v>
      </c>
      <c r="O48" s="34">
        <v>24932.790149999997</v>
      </c>
      <c r="P48" s="91">
        <f t="shared" si="0"/>
        <v>15.97465750111403</v>
      </c>
      <c r="Q48" s="34">
        <v>28572.9169</v>
      </c>
      <c r="R48" s="36">
        <f t="shared" si="4"/>
        <v>87.26022000924938</v>
      </c>
      <c r="S48" s="90">
        <v>168211.17472</v>
      </c>
      <c r="T48" s="34">
        <v>33804.200880000004</v>
      </c>
      <c r="U48" s="35">
        <f t="shared" si="1"/>
        <v>20.09628726288227</v>
      </c>
      <c r="V48" s="34">
        <v>29512.80757</v>
      </c>
      <c r="W48" s="36">
        <f t="shared" si="5"/>
        <v>114.54078301368466</v>
      </c>
      <c r="X48" s="37"/>
      <c r="Y48" s="34"/>
      <c r="Z48" s="38">
        <f t="shared" si="2"/>
        <v>-12134.024720000016</v>
      </c>
      <c r="AA48" s="38">
        <f t="shared" si="2"/>
        <v>-8871.410730000007</v>
      </c>
      <c r="AB48" s="38">
        <f t="shared" si="3"/>
        <v>-8871.410730000007</v>
      </c>
      <c r="AC48" s="39">
        <f t="shared" si="6"/>
        <v>-939.8906700000007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290308.85</v>
      </c>
      <c r="O49" s="34">
        <v>61259.10351</v>
      </c>
      <c r="P49" s="91">
        <f t="shared" si="0"/>
        <v>21.10135585256874</v>
      </c>
      <c r="Q49" s="34">
        <v>70318.48548</v>
      </c>
      <c r="R49" s="36">
        <f t="shared" si="4"/>
        <v>87.11664236201919</v>
      </c>
      <c r="S49" s="90">
        <v>298531.39626</v>
      </c>
      <c r="T49" s="34">
        <v>66484.18804</v>
      </c>
      <c r="U49" s="35">
        <f t="shared" si="1"/>
        <v>22.270417407654136</v>
      </c>
      <c r="V49" s="34">
        <v>66965.75213000001</v>
      </c>
      <c r="W49" s="36">
        <f t="shared" si="5"/>
        <v>99.28088003989689</v>
      </c>
      <c r="X49" s="37"/>
      <c r="Y49" s="34"/>
      <c r="Z49" s="38">
        <f t="shared" si="2"/>
        <v>-8222.546260000032</v>
      </c>
      <c r="AA49" s="38">
        <f t="shared" si="2"/>
        <v>-5225.084529999993</v>
      </c>
      <c r="AB49" s="38">
        <f t="shared" si="3"/>
        <v>-5225.084529999993</v>
      </c>
      <c r="AC49" s="39">
        <f t="shared" si="6"/>
        <v>3352.733349999995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253172.9644</v>
      </c>
      <c r="O50" s="34">
        <v>67162.84023999999</v>
      </c>
      <c r="P50" s="91">
        <f t="shared" si="0"/>
        <v>26.528440901725283</v>
      </c>
      <c r="Q50" s="34">
        <v>59160.3237</v>
      </c>
      <c r="R50" s="36">
        <f t="shared" si="4"/>
        <v>113.52683021239113</v>
      </c>
      <c r="S50" s="90">
        <v>423772.762</v>
      </c>
      <c r="T50" s="34">
        <v>65465.30392</v>
      </c>
      <c r="U50" s="35">
        <f t="shared" si="1"/>
        <v>15.448209462787514</v>
      </c>
      <c r="V50" s="34">
        <v>61394.81015</v>
      </c>
      <c r="W50" s="36">
        <f t="shared" si="5"/>
        <v>106.63002908560995</v>
      </c>
      <c r="X50" s="37"/>
      <c r="Y50" s="34"/>
      <c r="Z50" s="38">
        <f t="shared" si="2"/>
        <v>-170599.7976</v>
      </c>
      <c r="AA50" s="38">
        <f t="shared" si="2"/>
        <v>1697.536319999992</v>
      </c>
      <c r="AB50" s="38">
        <f t="shared" si="3"/>
        <v>1697.536319999992</v>
      </c>
      <c r="AC50" s="39">
        <f t="shared" si="6"/>
        <v>-2234.4864499999967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137967.55</v>
      </c>
      <c r="O51" s="34">
        <v>31752.575719999997</v>
      </c>
      <c r="P51" s="35">
        <f t="shared" si="0"/>
        <v>23.014524589296542</v>
      </c>
      <c r="Q51" s="34">
        <v>35841.77073</v>
      </c>
      <c r="R51" s="36">
        <f t="shared" si="4"/>
        <v>88.59097938881325</v>
      </c>
      <c r="S51" s="90">
        <v>137967.55</v>
      </c>
      <c r="T51" s="34">
        <v>30253.58091</v>
      </c>
      <c r="U51" s="35">
        <f t="shared" si="1"/>
        <v>21.928040984999736</v>
      </c>
      <c r="V51" s="34">
        <v>33492.12954</v>
      </c>
      <c r="W51" s="36">
        <f t="shared" si="5"/>
        <v>90.3304188939907</v>
      </c>
      <c r="X51" s="37"/>
      <c r="Y51" s="34"/>
      <c r="Z51" s="38">
        <f t="shared" si="2"/>
        <v>0</v>
      </c>
      <c r="AA51" s="38">
        <f t="shared" si="2"/>
        <v>1498.9948099999965</v>
      </c>
      <c r="AB51" s="38">
        <f t="shared" si="3"/>
        <v>1498.9948099999965</v>
      </c>
      <c r="AC51" s="39">
        <f t="shared" si="6"/>
        <v>2349.641189999995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267114.139</v>
      </c>
      <c r="O52" s="34">
        <v>77257.88451999999</v>
      </c>
      <c r="P52" s="35">
        <f t="shared" si="0"/>
        <v>28.92317299609512</v>
      </c>
      <c r="Q52" s="34">
        <v>72436.41261</v>
      </c>
      <c r="R52" s="36">
        <f t="shared" si="4"/>
        <v>106.6561439699657</v>
      </c>
      <c r="S52" s="90">
        <v>270114.82724</v>
      </c>
      <c r="T52" s="34">
        <v>65449.388159999995</v>
      </c>
      <c r="U52" s="35">
        <f t="shared" si="1"/>
        <v>24.230209362719464</v>
      </c>
      <c r="V52" s="34">
        <v>76076.63355</v>
      </c>
      <c r="W52" s="36">
        <f t="shared" si="5"/>
        <v>86.030867962874</v>
      </c>
      <c r="X52" s="37"/>
      <c r="Y52" s="34"/>
      <c r="Z52" s="38">
        <f t="shared" si="2"/>
        <v>-3000.6882399999886</v>
      </c>
      <c r="AA52" s="38">
        <f t="shared" si="2"/>
        <v>11808.496359999997</v>
      </c>
      <c r="AB52" s="38">
        <f t="shared" si="3"/>
        <v>11808.496359999997</v>
      </c>
      <c r="AC52" s="39">
        <f t="shared" si="6"/>
        <v>-3640.2209399999992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191575.41</v>
      </c>
      <c r="O53" s="34">
        <v>48637.41874</v>
      </c>
      <c r="P53" s="35">
        <f t="shared" si="0"/>
        <v>25.388132401752394</v>
      </c>
      <c r="Q53" s="34">
        <v>45648.09582</v>
      </c>
      <c r="R53" s="36">
        <f t="shared" si="4"/>
        <v>106.54862566839047</v>
      </c>
      <c r="S53" s="90">
        <v>196756.033</v>
      </c>
      <c r="T53" s="34">
        <v>35689.09723</v>
      </c>
      <c r="U53" s="35">
        <f t="shared" si="1"/>
        <v>18.138756248455163</v>
      </c>
      <c r="V53" s="34">
        <v>38308.27025</v>
      </c>
      <c r="W53" s="36">
        <f t="shared" si="5"/>
        <v>93.16290450362999</v>
      </c>
      <c r="X53" s="37"/>
      <c r="Y53" s="34"/>
      <c r="Z53" s="38">
        <f t="shared" si="2"/>
        <v>-5180.622999999992</v>
      </c>
      <c r="AA53" s="38">
        <f t="shared" si="2"/>
        <v>12948.321510000002</v>
      </c>
      <c r="AB53" s="38">
        <f t="shared" si="3"/>
        <v>12948.321510000002</v>
      </c>
      <c r="AC53" s="39">
        <f t="shared" si="6"/>
        <v>7339.825570000001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216543.063</v>
      </c>
      <c r="O54" s="34">
        <v>51702.48923</v>
      </c>
      <c r="P54" s="35">
        <f t="shared" si="0"/>
        <v>23.876308256524478</v>
      </c>
      <c r="Q54" s="34">
        <v>53008.25095</v>
      </c>
      <c r="R54" s="36">
        <f t="shared" si="4"/>
        <v>97.53668212665296</v>
      </c>
      <c r="S54" s="90">
        <v>207478.351</v>
      </c>
      <c r="T54" s="34">
        <v>47632.72153</v>
      </c>
      <c r="U54" s="35">
        <f t="shared" si="1"/>
        <v>22.95792370645938</v>
      </c>
      <c r="V54" s="34">
        <v>50673.71938</v>
      </c>
      <c r="W54" s="36">
        <f t="shared" si="5"/>
        <v>93.9988659068112</v>
      </c>
      <c r="X54" s="37"/>
      <c r="Y54" s="34"/>
      <c r="Z54" s="38">
        <f t="shared" si="2"/>
        <v>9064.712</v>
      </c>
      <c r="AA54" s="38">
        <f t="shared" si="2"/>
        <v>4069.7676999999967</v>
      </c>
      <c r="AB54" s="38">
        <f t="shared" si="3"/>
        <v>4069.7676999999967</v>
      </c>
      <c r="AC54" s="39">
        <f t="shared" si="6"/>
        <v>2334.531569999999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441505.55</v>
      </c>
      <c r="O55" s="34">
        <v>111064.49018000001</v>
      </c>
      <c r="P55" s="35">
        <f t="shared" si="0"/>
        <v>25.15585368745648</v>
      </c>
      <c r="Q55" s="34">
        <v>113005.24062000001</v>
      </c>
      <c r="R55" s="36">
        <f t="shared" si="4"/>
        <v>98.28260138259772</v>
      </c>
      <c r="S55" s="90">
        <v>560826.3112100001</v>
      </c>
      <c r="T55" s="34">
        <v>88366.44068000001</v>
      </c>
      <c r="U55" s="35">
        <f t="shared" si="1"/>
        <v>15.75647199742585</v>
      </c>
      <c r="V55" s="34">
        <v>83198.54252</v>
      </c>
      <c r="W55" s="36">
        <f t="shared" si="5"/>
        <v>106.21152486987103</v>
      </c>
      <c r="X55" s="37"/>
      <c r="Y55" s="34"/>
      <c r="Z55" s="38">
        <f t="shared" si="2"/>
        <v>-119320.76121000008</v>
      </c>
      <c r="AA55" s="38">
        <f t="shared" si="2"/>
        <v>22698.049499999994</v>
      </c>
      <c r="AB55" s="38">
        <f t="shared" si="3"/>
        <v>22698.049499999994</v>
      </c>
      <c r="AC55" s="39">
        <f t="shared" si="6"/>
        <v>29806.69810000001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363140.7</v>
      </c>
      <c r="O56" s="34">
        <v>91388.83391</v>
      </c>
      <c r="P56" s="35">
        <f t="shared" si="0"/>
        <v>25.166232788007513</v>
      </c>
      <c r="Q56" s="34">
        <v>103795.35231999999</v>
      </c>
      <c r="R56" s="36">
        <f t="shared" si="4"/>
        <v>88.04713493167708</v>
      </c>
      <c r="S56" s="90">
        <v>418441.89951</v>
      </c>
      <c r="T56" s="34">
        <v>92018.72961</v>
      </c>
      <c r="U56" s="35">
        <f t="shared" si="1"/>
        <v>21.990802000888277</v>
      </c>
      <c r="V56" s="34">
        <v>87662.64503</v>
      </c>
      <c r="W56" s="36">
        <f t="shared" si="5"/>
        <v>104.96914572736114</v>
      </c>
      <c r="X56" s="37"/>
      <c r="Y56" s="34"/>
      <c r="Z56" s="38">
        <f t="shared" si="2"/>
        <v>-55301.199510000006</v>
      </c>
      <c r="AA56" s="38">
        <f t="shared" si="2"/>
        <v>-629.8956999999937</v>
      </c>
      <c r="AB56" s="38">
        <f t="shared" si="3"/>
        <v>-629.8956999999937</v>
      </c>
      <c r="AC56" s="39">
        <f t="shared" si="6"/>
        <v>16132.707289999991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389208.15</v>
      </c>
      <c r="O57" s="34">
        <v>90887.72991</v>
      </c>
      <c r="P57" s="35">
        <f t="shared" si="0"/>
        <v>23.35195959026038</v>
      </c>
      <c r="Q57" s="34">
        <v>72737.03178</v>
      </c>
      <c r="R57" s="36">
        <f t="shared" si="4"/>
        <v>124.95386144556804</v>
      </c>
      <c r="S57" s="90">
        <v>425035.45904000005</v>
      </c>
      <c r="T57" s="34">
        <v>85046.005</v>
      </c>
      <c r="U57" s="35">
        <f t="shared" si="1"/>
        <v>20.009155281323558</v>
      </c>
      <c r="V57" s="34">
        <v>79726.8782</v>
      </c>
      <c r="W57" s="36">
        <f t="shared" si="5"/>
        <v>106.67168578538421</v>
      </c>
      <c r="X57" s="37"/>
      <c r="Y57" s="34"/>
      <c r="Z57" s="38">
        <f t="shared" si="2"/>
        <v>-35827.30904000002</v>
      </c>
      <c r="AA57" s="38">
        <f t="shared" si="2"/>
        <v>5841.72490999999</v>
      </c>
      <c r="AB57" s="38">
        <f t="shared" si="3"/>
        <v>5841.72490999999</v>
      </c>
      <c r="AC57" s="39">
        <f t="shared" si="6"/>
        <v>-6989.846420000002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713588.4</v>
      </c>
      <c r="O58" s="34">
        <v>131795.24684</v>
      </c>
      <c r="P58" s="35">
        <f t="shared" si="0"/>
        <v>18.469365090576023</v>
      </c>
      <c r="Q58" s="34">
        <v>173929.7991</v>
      </c>
      <c r="R58" s="36">
        <f t="shared" si="4"/>
        <v>75.77496640712212</v>
      </c>
      <c r="S58" s="90">
        <v>733978.09613</v>
      </c>
      <c r="T58" s="34">
        <v>139606.88947999998</v>
      </c>
      <c r="U58" s="35">
        <f t="shared" si="1"/>
        <v>19.0205797987837</v>
      </c>
      <c r="V58" s="34">
        <v>164561.97264</v>
      </c>
      <c r="W58" s="36">
        <f t="shared" si="5"/>
        <v>84.83544967305879</v>
      </c>
      <c r="X58" s="37"/>
      <c r="Y58" s="34"/>
      <c r="Z58" s="38">
        <f t="shared" si="2"/>
        <v>-20389.69612999994</v>
      </c>
      <c r="AA58" s="38">
        <f t="shared" si="2"/>
        <v>-7811.642639999976</v>
      </c>
      <c r="AB58" s="38">
        <f t="shared" si="3"/>
        <v>-7811.642639999976</v>
      </c>
      <c r="AC58" s="39">
        <f t="shared" si="6"/>
        <v>9367.826460000011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198073.21</v>
      </c>
      <c r="O59" s="34">
        <v>49217.715710000004</v>
      </c>
      <c r="P59" s="91">
        <f t="shared" si="0"/>
        <v>24.848244601074526</v>
      </c>
      <c r="Q59" s="34">
        <v>52255.291560000005</v>
      </c>
      <c r="R59" s="36">
        <f t="shared" si="4"/>
        <v>94.18704640368864</v>
      </c>
      <c r="S59" s="90">
        <v>198073.21</v>
      </c>
      <c r="T59" s="34">
        <v>45353.41111</v>
      </c>
      <c r="U59" s="35">
        <f t="shared" si="1"/>
        <v>22.89729696913581</v>
      </c>
      <c r="V59" s="34">
        <v>46687.82877</v>
      </c>
      <c r="W59" s="36">
        <f t="shared" si="5"/>
        <v>97.14182969061639</v>
      </c>
      <c r="X59" s="37"/>
      <c r="Y59" s="34"/>
      <c r="Z59" s="38">
        <f t="shared" si="2"/>
        <v>0</v>
      </c>
      <c r="AA59" s="38">
        <f t="shared" si="2"/>
        <v>3864.304600000003</v>
      </c>
      <c r="AB59" s="38">
        <f t="shared" si="3"/>
        <v>3864.304600000003</v>
      </c>
      <c r="AC59" s="39">
        <f t="shared" si="6"/>
        <v>5567.462790000005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331235.46344</v>
      </c>
      <c r="O60" s="34">
        <v>75812.40336</v>
      </c>
      <c r="P60" s="35">
        <f t="shared" si="0"/>
        <v>22.88776768425119</v>
      </c>
      <c r="Q60" s="34">
        <v>70836.95848</v>
      </c>
      <c r="R60" s="36">
        <f t="shared" si="4"/>
        <v>107.0237980099114</v>
      </c>
      <c r="S60" s="90">
        <v>331235.46344</v>
      </c>
      <c r="T60" s="34">
        <v>73917.64468000001</v>
      </c>
      <c r="U60" s="35">
        <f t="shared" si="1"/>
        <v>22.315739961035135</v>
      </c>
      <c r="V60" s="34">
        <v>67325.15987999999</v>
      </c>
      <c r="W60" s="36">
        <f t="shared" si="5"/>
        <v>109.79200764134897</v>
      </c>
      <c r="X60" s="37"/>
      <c r="Y60" s="34"/>
      <c r="Z60" s="38">
        <f t="shared" si="2"/>
        <v>0</v>
      </c>
      <c r="AA60" s="38">
        <f t="shared" si="2"/>
        <v>1894.7586799999845</v>
      </c>
      <c r="AB60" s="38">
        <f t="shared" si="3"/>
        <v>1894.7586799999845</v>
      </c>
      <c r="AC60" s="39">
        <f t="shared" si="6"/>
        <v>3511.798600000009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98959.03073999999</v>
      </c>
      <c r="O61" s="34">
        <v>25237.8459</v>
      </c>
      <c r="P61" s="35">
        <f t="shared" si="0"/>
        <v>25.50332770165126</v>
      </c>
      <c r="Q61" s="34">
        <v>23450.77547</v>
      </c>
      <c r="R61" s="36">
        <f t="shared" si="4"/>
        <v>107.62051742078276</v>
      </c>
      <c r="S61" s="90">
        <v>100603.93074</v>
      </c>
      <c r="T61" s="34">
        <v>20826.24493</v>
      </c>
      <c r="U61" s="35">
        <f t="shared" si="1"/>
        <v>20.701223875459878</v>
      </c>
      <c r="V61" s="34">
        <v>20566.938469999997</v>
      </c>
      <c r="W61" s="36">
        <f t="shared" si="5"/>
        <v>101.26079270562434</v>
      </c>
      <c r="X61" s="37"/>
      <c r="Y61" s="34"/>
      <c r="Z61" s="38">
        <f t="shared" si="2"/>
        <v>-1644.9000000000087</v>
      </c>
      <c r="AA61" s="38">
        <f t="shared" si="2"/>
        <v>4411.6009699999995</v>
      </c>
      <c r="AB61" s="38">
        <f t="shared" si="3"/>
        <v>4411.6009699999995</v>
      </c>
      <c r="AC61" s="39">
        <f t="shared" si="6"/>
        <v>2883.837000000003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23820652.240189996</v>
      </c>
      <c r="O62" s="51">
        <f>SUM(O19:O61)</f>
        <v>4938653.43921</v>
      </c>
      <c r="P62" s="52">
        <f t="shared" si="0"/>
        <v>20.732654124715978</v>
      </c>
      <c r="Q62" s="51">
        <f>SUM(Q19:Q61)</f>
        <v>4970508.89456</v>
      </c>
      <c r="R62" s="53">
        <f>O62/Q62*100</f>
        <v>99.35911078672721</v>
      </c>
      <c r="S62" s="51">
        <f>SUM(S19:S61)</f>
        <v>25059948.730649997</v>
      </c>
      <c r="T62" s="51">
        <f>SUM(T19:T61)</f>
        <v>4655116.52161</v>
      </c>
      <c r="U62" s="54">
        <f t="shared" si="1"/>
        <v>18.575921968732846</v>
      </c>
      <c r="V62" s="51">
        <f>SUM(V19:V61)</f>
        <v>4902926.624460001</v>
      </c>
      <c r="W62" s="53">
        <f>T62/V62*100</f>
        <v>94.94566976357119</v>
      </c>
      <c r="X62" s="55">
        <f>SUM(X19:X61)</f>
        <v>0</v>
      </c>
      <c r="Y62" s="56">
        <f>SUM(Y19:Y61)</f>
        <v>0</v>
      </c>
      <c r="Z62" s="57">
        <f t="shared" si="2"/>
        <v>-1239296.490460001</v>
      </c>
      <c r="AA62" s="57">
        <f t="shared" si="2"/>
        <v>283536.9176000003</v>
      </c>
      <c r="AB62" s="57">
        <f t="shared" si="3"/>
        <v>283536.9176000003</v>
      </c>
      <c r="AC62" s="58">
        <f t="shared" si="6"/>
        <v>67582.27009999938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9941017.78912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2208067.58129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61</v>
      </c>
      <c r="M66" s="102"/>
      <c r="N66" s="102"/>
      <c r="O66" s="102"/>
      <c r="P66" s="102"/>
      <c r="Q66" s="88"/>
      <c r="R66" s="88"/>
      <c r="S66" s="100" t="s">
        <v>60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2016-04-19T12:47:14Z</cp:lastPrinted>
  <dcterms:created xsi:type="dcterms:W3CDTF">2007-02-26T07:16:01Z</dcterms:created>
  <dcterms:modified xsi:type="dcterms:W3CDTF">2017-04-18T06:29:56Z</dcterms:modified>
  <cp:category/>
  <cp:version/>
  <cp:contentType/>
  <cp:contentStatus/>
</cp:coreProperties>
</file>