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8" windowWidth="11808" windowHeight="5688" activeTab="0"/>
  </bookViews>
  <sheets>
    <sheet name="приложение 9" sheetId="1" r:id="rId1"/>
  </sheets>
  <definedNames>
    <definedName name="_xlnm._FilterDatabase" localSheetId="0" hidden="1">'приложение 9'!$A$5:$E$32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'приложение 9'!$3:$5</definedName>
    <definedName name="_xlnm.Print_Area" localSheetId="0">'приложение 9'!$A$1:$E$32</definedName>
  </definedNames>
  <calcPr fullCalcOnLoad="1"/>
</workbook>
</file>

<file path=xl/sharedStrings.xml><?xml version="1.0" encoding="utf-8"?>
<sst xmlns="http://schemas.openxmlformats.org/spreadsheetml/2006/main" count="60" uniqueCount="60">
  <si>
    <t>Наименование</t>
  </si>
  <si>
    <t>% исполнения</t>
  </si>
  <si>
    <t>ГП</t>
  </si>
  <si>
    <t>10</t>
  </si>
  <si>
    <t>13</t>
  </si>
  <si>
    <t>14</t>
  </si>
  <si>
    <t>27</t>
  </si>
  <si>
    <t>99</t>
  </si>
  <si>
    <t>Расходы, не включенные в государственные программы Тверской области</t>
  </si>
  <si>
    <t/>
  </si>
  <si>
    <t>Государственная программа Тверской области "Экономическое развитие и инновационная экономика Тверской области" на 2014 - 2019 годы</t>
  </si>
  <si>
    <t>Государственная программа Тверской области "Развитие архивного дела в Тверской области" на 2014 - 2019 годы</t>
  </si>
  <si>
    <t>Итого</t>
  </si>
  <si>
    <t>28</t>
  </si>
  <si>
    <t>Государственная программа Тверской области "Развитие образования Тверской области" на 2015 - 2020 годы</t>
  </si>
  <si>
    <t>29</t>
  </si>
  <si>
    <t>30</t>
  </si>
  <si>
    <t>Государственная программа Тверской области "Здравоохранение Тверской области" на 2015 - 2020 годы</t>
  </si>
  <si>
    <t>Государственная программа Тверской области "Государственное управление и гражданское общество Тверской области" на 2014 - 2019 годы</t>
  </si>
  <si>
    <t>Государственная программа Тверской области "Развитие промышленного производства и информационных технологий Тверской области" на 2014 - 2019 годы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</si>
  <si>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2015 - 2020 годы</t>
  </si>
  <si>
    <t>31</t>
  </si>
  <si>
    <t>Государственная программа Тверской области "Жилищно-коммунальное хозяйство и энергетика Тверской области" на 2016 - 2021 годы</t>
  </si>
  <si>
    <t>32</t>
  </si>
  <si>
    <t>Государственная программа Тверской области "Развитие транспортного комплекса и дорожного хозяйства Тверской области" на 2016 - 2021 годы</t>
  </si>
  <si>
    <t>33</t>
  </si>
  <si>
    <t>Государственная программа Тверской области "Культура Тверской области" на 2017 - 2022 годы</t>
  </si>
  <si>
    <t>34</t>
  </si>
  <si>
    <t>Государственная программа Тверской области "Физическая культура и спорт Тверской области" на 2017 - 2022 годы</t>
  </si>
  <si>
    <t>35</t>
  </si>
  <si>
    <t>Государственная программа Тверской области "Молодежь Верхневолжья" на 2017 - 2022 годы</t>
  </si>
  <si>
    <t>36</t>
  </si>
  <si>
    <t>Государственная программа Тверской области "Социальная поддержка и защита населения Тверской области" на 2017 - 2022 годы</t>
  </si>
  <si>
    <t>37</t>
  </si>
  <si>
    <t>Государственная программа Тверской области "Содействие занятости населения Тверской области"  на 2017 - 2022 годы</t>
  </si>
  <si>
    <t>38</t>
  </si>
  <si>
    <t>Государственная программа Тверской области "Управление имуществом и земельными ресурсами Тверской области, совершенствование системы государственных закупок региона" на 2017 - 2022 годы</t>
  </si>
  <si>
    <t>39</t>
  </si>
  <si>
    <t>Государственная программа Тверской области "Государственное регулирование цен (тарифов) в Тверской области" на 2017 - 2022 годы</t>
  </si>
  <si>
    <t>40</t>
  </si>
  <si>
    <t>Государственная программа Тверской области "Обеспечение государственного надзора и контроля в Тверской области" на 2017 - 2022 годы</t>
  </si>
  <si>
    <t>41</t>
  </si>
  <si>
    <t>Государственная программа Тверской области "Государственная охрана объектов культурного наследия Тверской области" на 2017 - 2022 годы</t>
  </si>
  <si>
    <t>42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</si>
  <si>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2017 - 2022 годы</t>
  </si>
  <si>
    <t>43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</si>
  <si>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на 2017 - 2022 годы</t>
  </si>
  <si>
    <t>44</t>
  </si>
  <si>
    <t>Государственная программа Тверской области "Управление природными ресурсами и охрана окружающей среды Тверской области" на 2017 - 2022 годы</t>
  </si>
  <si>
    <t>45</t>
  </si>
  <si>
    <t>Государственная программа Тверской области "Обеспечение правопорядка и безопасности населения Тверской области" на 2017 - 2022 годы</t>
  </si>
  <si>
    <t>46</t>
  </si>
  <si>
    <t>Государственная программа Тверской области "Лесное хозяйство Тверской области" на 2017 - 2022 годы</t>
  </si>
  <si>
    <t>47</t>
  </si>
  <si>
    <t>Государственная программа Тверской области "Сельское хозяйство Тверской области" на 2017 - 2022 годы</t>
  </si>
  <si>
    <t>48</t>
  </si>
  <si>
    <t>Государственная программа Тверской области "Управление общественными финансами и совершенствование региональной налоговой политики" на 2017 - 2022 годы</t>
  </si>
  <si>
    <t>Утверждено Законом на текущий финансовый год, тыс. руб.</t>
  </si>
  <si>
    <t>Исполнено, тыс. руб.</t>
  </si>
  <si>
    <t>Ежеквартальные сведения об исполнении областного бюджета Тверской области за 9 месяцев 2017 года по расходам в разрезе государственных программ в сравнении с запланированными значениями на 2017 год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</si>
</sst>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_-* #,##0.0_р_._-;\-* #,##0.0_р_._-;_-* &quot;-&quot;?_р_._-;_-@_-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_р_._-;\-* #,##0.00_р_._-;_-* &quot;-&quot;?_р_._-;_-@_-"/>
    <numFmt numFmtId="190" formatCode="#,##0.0"/>
    <numFmt numFmtId="191" formatCode="_-* #,##0_р_._-;\-* #,##0_р_._-;_-* &quot;-&quot;?_р_._-;_-@_-"/>
    <numFmt numFmtId="192" formatCode="0.0000000"/>
    <numFmt numFmtId="193" formatCode="0.000000"/>
    <numFmt numFmtId="194" formatCode="0.00000"/>
    <numFmt numFmtId="195" formatCode="#,##0.000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9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justify" vertical="justify" wrapText="1"/>
    </xf>
    <xf numFmtId="190" fontId="8" fillId="0" borderId="0" xfId="0" applyNumberFormat="1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justify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90" fontId="8" fillId="0" borderId="11" xfId="0" applyNumberFormat="1" applyFont="1" applyFill="1" applyBorder="1" applyAlignment="1">
      <alignment horizontal="center" vertical="center" wrapText="1"/>
    </xf>
    <xf numFmtId="190" fontId="8" fillId="0" borderId="12" xfId="0" applyNumberFormat="1" applyFont="1" applyFill="1" applyBorder="1" applyAlignment="1">
      <alignment horizontal="center" vertical="center" wrapText="1"/>
    </xf>
    <xf numFmtId="190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justify"/>
    </xf>
    <xf numFmtId="0" fontId="7" fillId="0" borderId="0" xfId="0" applyFont="1" applyFill="1" applyAlignment="1">
      <alignment/>
    </xf>
    <xf numFmtId="0" fontId="47" fillId="0" borderId="13" xfId="0" applyNumberFormat="1" applyFont="1" applyFill="1" applyBorder="1" applyAlignment="1">
      <alignment horizontal="center" vertical="top" wrapText="1"/>
    </xf>
    <xf numFmtId="0" fontId="47" fillId="0" borderId="13" xfId="0" applyNumberFormat="1" applyFont="1" applyFill="1" applyBorder="1" applyAlignment="1">
      <alignment vertical="top" wrapText="1"/>
    </xf>
    <xf numFmtId="190" fontId="47" fillId="0" borderId="13" xfId="0" applyNumberFormat="1" applyFont="1" applyFill="1" applyBorder="1" applyAlignment="1">
      <alignment horizontal="right" vertical="top" wrapText="1"/>
    </xf>
    <xf numFmtId="190" fontId="47" fillId="0" borderId="13" xfId="0" applyNumberFormat="1" applyFont="1" applyFill="1" applyBorder="1" applyAlignment="1">
      <alignment vertical="top" wrapText="1"/>
    </xf>
    <xf numFmtId="0" fontId="27" fillId="0" borderId="0" xfId="0" applyFont="1" applyFill="1" applyAlignment="1">
      <alignment/>
    </xf>
    <xf numFmtId="190" fontId="27" fillId="0" borderId="0" xfId="0" applyNumberFormat="1" applyFont="1" applyFill="1" applyAlignment="1">
      <alignment/>
    </xf>
    <xf numFmtId="190" fontId="7" fillId="0" borderId="0" xfId="0" applyNumberFormat="1" applyFont="1" applyFill="1" applyAlignment="1">
      <alignment horizontal="left"/>
    </xf>
    <xf numFmtId="190" fontId="7" fillId="0" borderId="0" xfId="0" applyNumberFormat="1" applyFont="1" applyFill="1" applyAlignment="1">
      <alignment/>
    </xf>
    <xf numFmtId="0" fontId="48" fillId="0" borderId="13" xfId="0" applyNumberFormat="1" applyFont="1" applyFill="1" applyBorder="1" applyAlignment="1">
      <alignment horizontal="center" vertical="top" wrapText="1"/>
    </xf>
    <xf numFmtId="0" fontId="48" fillId="0" borderId="13" xfId="0" applyNumberFormat="1" applyFont="1" applyFill="1" applyBorder="1" applyAlignment="1">
      <alignment vertical="top" wrapText="1"/>
    </xf>
    <xf numFmtId="190" fontId="48" fillId="0" borderId="13" xfId="0" applyNumberFormat="1" applyFont="1" applyFill="1" applyBorder="1" applyAlignment="1">
      <alignment horizontal="right" vertical="top" wrapText="1"/>
    </xf>
    <xf numFmtId="190" fontId="48" fillId="0" borderId="13" xfId="0" applyNumberFormat="1" applyFont="1" applyFill="1" applyBorder="1" applyAlignment="1">
      <alignment vertical="top" wrapText="1"/>
    </xf>
    <xf numFmtId="0" fontId="29" fillId="0" borderId="0" xfId="0" applyFont="1" applyFill="1" applyAlignment="1">
      <alignment/>
    </xf>
    <xf numFmtId="190" fontId="29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190" fontId="8" fillId="0" borderId="13" xfId="0" applyNumberFormat="1" applyFont="1" applyFill="1" applyBorder="1" applyAlignment="1">
      <alignment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32"/>
  <sheetViews>
    <sheetView showGridLines="0" showZeros="0" tabSelected="1" view="pageBreakPreview" zoomScaleNormal="110" zoomScaleSheetLayoutView="100" zoomScalePageLayoutView="50" workbookViewId="0" topLeftCell="A1">
      <selection activeCell="D32" sqref="D32"/>
    </sheetView>
  </sheetViews>
  <sheetFormatPr defaultColWidth="9.125" defaultRowHeight="12.75"/>
  <cols>
    <col min="1" max="1" width="5.00390625" style="12" customWidth="1"/>
    <col min="2" max="2" width="88.50390625" style="12" customWidth="1"/>
    <col min="3" max="3" width="18.625" style="20" customWidth="1"/>
    <col min="4" max="4" width="15.50390625" style="21" customWidth="1"/>
    <col min="5" max="5" width="13.875" style="13" customWidth="1"/>
    <col min="6" max="16384" width="9.125" style="13" customWidth="1"/>
  </cols>
  <sheetData>
    <row r="1" spans="1:6" ht="66.75" customHeight="1">
      <c r="A1" s="28" t="s">
        <v>59</v>
      </c>
      <c r="B1" s="28"/>
      <c r="C1" s="28"/>
      <c r="D1" s="28"/>
      <c r="E1" s="28"/>
      <c r="F1" s="1"/>
    </row>
    <row r="2" spans="1:5" ht="15">
      <c r="A2" s="2"/>
      <c r="B2" s="2"/>
      <c r="C2" s="3"/>
      <c r="D2" s="3"/>
      <c r="E2" s="1"/>
    </row>
    <row r="3" spans="1:5" ht="12.75" customHeight="1">
      <c r="A3" s="9" t="s">
        <v>2</v>
      </c>
      <c r="B3" s="9" t="s">
        <v>0</v>
      </c>
      <c r="C3" s="9" t="s">
        <v>57</v>
      </c>
      <c r="D3" s="11" t="s">
        <v>58</v>
      </c>
      <c r="E3" s="7" t="s">
        <v>1</v>
      </c>
    </row>
    <row r="4" spans="1:5" ht="79.5" customHeight="1">
      <c r="A4" s="10"/>
      <c r="B4" s="10"/>
      <c r="C4" s="10"/>
      <c r="D4" s="11"/>
      <c r="E4" s="8"/>
    </row>
    <row r="5" spans="1:5" ht="15">
      <c r="A5" s="4">
        <v>1</v>
      </c>
      <c r="B5" s="4">
        <v>2</v>
      </c>
      <c r="C5" s="5">
        <v>3</v>
      </c>
      <c r="D5" s="5">
        <v>4</v>
      </c>
      <c r="E5" s="6">
        <v>8</v>
      </c>
    </row>
    <row r="6" spans="1:5" s="26" customFormat="1" ht="30.75">
      <c r="A6" s="22" t="s">
        <v>3</v>
      </c>
      <c r="B6" s="23" t="s">
        <v>10</v>
      </c>
      <c r="C6" s="24">
        <v>498725.4</v>
      </c>
      <c r="D6" s="25">
        <v>199086.96854</v>
      </c>
      <c r="E6" s="24">
        <f>D6/C6*100</f>
        <v>39.91915561950524</v>
      </c>
    </row>
    <row r="7" spans="1:5" s="26" customFormat="1" ht="30.75">
      <c r="A7" s="22" t="s">
        <v>4</v>
      </c>
      <c r="B7" s="23" t="s">
        <v>18</v>
      </c>
      <c r="C7" s="25">
        <v>941712.9</v>
      </c>
      <c r="D7" s="25">
        <v>571449.95468</v>
      </c>
      <c r="E7" s="24">
        <f>D7/C7*100</f>
        <v>60.68197161576526</v>
      </c>
    </row>
    <row r="8" spans="1:5" s="26" customFormat="1" ht="30.75">
      <c r="A8" s="22" t="s">
        <v>5</v>
      </c>
      <c r="B8" s="23" t="s">
        <v>19</v>
      </c>
      <c r="C8" s="25">
        <v>653762.4</v>
      </c>
      <c r="D8" s="25">
        <v>214371.35182</v>
      </c>
      <c r="E8" s="24">
        <f>D8/C8*100</f>
        <v>32.79040700719405</v>
      </c>
    </row>
    <row r="9" spans="1:5" s="26" customFormat="1" ht="30.75">
      <c r="A9" s="22" t="s">
        <v>6</v>
      </c>
      <c r="B9" s="23" t="s">
        <v>11</v>
      </c>
      <c r="C9" s="25">
        <v>50453.1</v>
      </c>
      <c r="D9" s="25">
        <v>23555.69693</v>
      </c>
      <c r="E9" s="24">
        <f>D9/C9*100</f>
        <v>46.688304445118334</v>
      </c>
    </row>
    <row r="10" spans="1:5" s="26" customFormat="1" ht="30.75">
      <c r="A10" s="22" t="s">
        <v>13</v>
      </c>
      <c r="B10" s="23" t="s">
        <v>14</v>
      </c>
      <c r="C10" s="25">
        <v>12318587.1</v>
      </c>
      <c r="D10" s="25">
        <v>8503640.8371</v>
      </c>
      <c r="E10" s="24">
        <f>D10/C10*100</f>
        <v>69.03097545253384</v>
      </c>
    </row>
    <row r="11" spans="1:6" s="26" customFormat="1" ht="46.5">
      <c r="A11" s="22" t="s">
        <v>15</v>
      </c>
      <c r="B11" s="23" t="s">
        <v>20</v>
      </c>
      <c r="C11" s="25">
        <v>1742265.6</v>
      </c>
      <c r="D11" s="25">
        <v>915414.68888</v>
      </c>
      <c r="E11" s="24">
        <f>D11/C11*100</f>
        <v>52.54162676919064</v>
      </c>
      <c r="F11" s="27"/>
    </row>
    <row r="12" spans="1:5" s="26" customFormat="1" ht="30.75">
      <c r="A12" s="22" t="s">
        <v>16</v>
      </c>
      <c r="B12" s="23" t="s">
        <v>17</v>
      </c>
      <c r="C12" s="25">
        <v>10453460.4</v>
      </c>
      <c r="D12" s="25">
        <v>6666510.56349</v>
      </c>
      <c r="E12" s="24">
        <f>D12/C12*100</f>
        <v>63.77324166732385</v>
      </c>
    </row>
    <row r="13" spans="1:5" s="26" customFormat="1" ht="30.75">
      <c r="A13" s="22" t="s">
        <v>21</v>
      </c>
      <c r="B13" s="23" t="s">
        <v>22</v>
      </c>
      <c r="C13" s="25">
        <v>934023.5</v>
      </c>
      <c r="D13" s="25">
        <v>414806.79241</v>
      </c>
      <c r="E13" s="24">
        <f>D13/C13*100</f>
        <v>44.41074474143317</v>
      </c>
    </row>
    <row r="14" spans="1:5" s="26" customFormat="1" ht="30.75">
      <c r="A14" s="22" t="s">
        <v>23</v>
      </c>
      <c r="B14" s="23" t="s">
        <v>24</v>
      </c>
      <c r="C14" s="25">
        <v>8659065.6</v>
      </c>
      <c r="D14" s="25">
        <v>2927583.86517</v>
      </c>
      <c r="E14" s="24">
        <f>D14/C14*100</f>
        <v>33.80946629125896</v>
      </c>
    </row>
    <row r="15" spans="1:5" s="26" customFormat="1" ht="30.75">
      <c r="A15" s="22" t="s">
        <v>25</v>
      </c>
      <c r="B15" s="23" t="s">
        <v>26</v>
      </c>
      <c r="C15" s="25">
        <v>1424644.7</v>
      </c>
      <c r="D15" s="25">
        <f>736898.70487+0.7</f>
        <v>736899.40487</v>
      </c>
      <c r="E15" s="24">
        <f>D15/C15*100</f>
        <v>51.72513573875648</v>
      </c>
    </row>
    <row r="16" spans="1:5" s="26" customFormat="1" ht="30.75">
      <c r="A16" s="22" t="s">
        <v>27</v>
      </c>
      <c r="B16" s="23" t="s">
        <v>28</v>
      </c>
      <c r="C16" s="25">
        <v>646805.6</v>
      </c>
      <c r="D16" s="25">
        <v>418735.74834</v>
      </c>
      <c r="E16" s="24">
        <f>D16/C16*100</f>
        <v>64.7390418914122</v>
      </c>
    </row>
    <row r="17" spans="1:5" s="26" customFormat="1" ht="30.75">
      <c r="A17" s="22" t="s">
        <v>29</v>
      </c>
      <c r="B17" s="23" t="s">
        <v>30</v>
      </c>
      <c r="C17" s="25">
        <v>70139.4</v>
      </c>
      <c r="D17" s="25">
        <v>59939.68506</v>
      </c>
      <c r="E17" s="24">
        <f>D17/C17*100</f>
        <v>85.45793813462905</v>
      </c>
    </row>
    <row r="18" spans="1:5" s="26" customFormat="1" ht="30.75">
      <c r="A18" s="22" t="s">
        <v>31</v>
      </c>
      <c r="B18" s="23" t="s">
        <v>32</v>
      </c>
      <c r="C18" s="25">
        <v>9275221.9</v>
      </c>
      <c r="D18" s="25">
        <v>6726748.27098</v>
      </c>
      <c r="E18" s="24">
        <f>D18/C18*100</f>
        <v>72.52385272831046</v>
      </c>
    </row>
    <row r="19" spans="1:5" s="26" customFormat="1" ht="30.75">
      <c r="A19" s="22" t="s">
        <v>33</v>
      </c>
      <c r="B19" s="23" t="s">
        <v>34</v>
      </c>
      <c r="C19" s="25">
        <v>546859.8</v>
      </c>
      <c r="D19" s="25">
        <v>387774.29143</v>
      </c>
      <c r="E19" s="24">
        <f>D19/C19*100</f>
        <v>70.9092698768496</v>
      </c>
    </row>
    <row r="20" spans="1:5" s="26" customFormat="1" ht="46.5">
      <c r="A20" s="22" t="s">
        <v>35</v>
      </c>
      <c r="B20" s="23" t="s">
        <v>36</v>
      </c>
      <c r="C20" s="25">
        <v>119432.8</v>
      </c>
      <c r="D20" s="25">
        <v>71914.33535</v>
      </c>
      <c r="E20" s="24">
        <f>D20/C20*100</f>
        <v>60.21322061443757</v>
      </c>
    </row>
    <row r="21" spans="1:5" s="26" customFormat="1" ht="30.75">
      <c r="A21" s="22" t="s">
        <v>37</v>
      </c>
      <c r="B21" s="23" t="s">
        <v>38</v>
      </c>
      <c r="C21" s="25">
        <v>47842.6</v>
      </c>
      <c r="D21" s="25">
        <v>28772.13703</v>
      </c>
      <c r="E21" s="24">
        <f>D21/C21*100</f>
        <v>60.13915846964839</v>
      </c>
    </row>
    <row r="22" spans="1:5" s="26" customFormat="1" ht="30.75">
      <c r="A22" s="22" t="s">
        <v>39</v>
      </c>
      <c r="B22" s="23" t="s">
        <v>40</v>
      </c>
      <c r="C22" s="25">
        <v>201047.6</v>
      </c>
      <c r="D22" s="25">
        <v>135961.46694</v>
      </c>
      <c r="E22" s="24">
        <f>D22/C22*100</f>
        <v>67.62650583244964</v>
      </c>
    </row>
    <row r="23" spans="1:5" s="26" customFormat="1" ht="30.75">
      <c r="A23" s="22" t="s">
        <v>41</v>
      </c>
      <c r="B23" s="23" t="s">
        <v>42</v>
      </c>
      <c r="C23" s="25">
        <v>34123.4</v>
      </c>
      <c r="D23" s="25">
        <v>21824.40545</v>
      </c>
      <c r="E23" s="24">
        <f>D23/C23*100</f>
        <v>63.95730041555061</v>
      </c>
    </row>
    <row r="24" spans="1:5" s="26" customFormat="1" ht="46.5">
      <c r="A24" s="22" t="s">
        <v>43</v>
      </c>
      <c r="B24" s="23" t="s">
        <v>44</v>
      </c>
      <c r="C24" s="25">
        <v>363711.8</v>
      </c>
      <c r="D24" s="25">
        <v>270957.58503</v>
      </c>
      <c r="E24" s="24">
        <f>D24/C24*100</f>
        <v>74.49788129777478</v>
      </c>
    </row>
    <row r="25" spans="1:5" s="26" customFormat="1" ht="46.5">
      <c r="A25" s="22" t="s">
        <v>45</v>
      </c>
      <c r="B25" s="23" t="s">
        <v>46</v>
      </c>
      <c r="C25" s="25">
        <v>100130</v>
      </c>
      <c r="D25" s="25">
        <v>32725.61492</v>
      </c>
      <c r="E25" s="24">
        <f>D25/C25*100</f>
        <v>32.68312685508838</v>
      </c>
    </row>
    <row r="26" spans="1:5" s="26" customFormat="1" ht="30.75">
      <c r="A26" s="22" t="s">
        <v>47</v>
      </c>
      <c r="B26" s="23" t="s">
        <v>48</v>
      </c>
      <c r="C26" s="25">
        <v>124233</v>
      </c>
      <c r="D26" s="25">
        <v>57737.03917</v>
      </c>
      <c r="E26" s="24">
        <f>D26/C26*100</f>
        <v>46.474800713176045</v>
      </c>
    </row>
    <row r="27" spans="1:5" s="26" customFormat="1" ht="30.75">
      <c r="A27" s="22" t="s">
        <v>49</v>
      </c>
      <c r="B27" s="23" t="s">
        <v>50</v>
      </c>
      <c r="C27" s="25">
        <v>1033961.3</v>
      </c>
      <c r="D27" s="25">
        <v>673358.87616</v>
      </c>
      <c r="E27" s="24">
        <f>D27/C27*100</f>
        <v>65.12418561120226</v>
      </c>
    </row>
    <row r="28" spans="1:5" s="26" customFormat="1" ht="30.75">
      <c r="A28" s="22" t="s">
        <v>51</v>
      </c>
      <c r="B28" s="23" t="s">
        <v>52</v>
      </c>
      <c r="C28" s="25">
        <v>383534</v>
      </c>
      <c r="D28" s="25">
        <v>264726.51716</v>
      </c>
      <c r="E28" s="24">
        <f>D28/C28*100</f>
        <v>69.0229594142892</v>
      </c>
    </row>
    <row r="29" spans="1:5" s="26" customFormat="1" ht="30.75">
      <c r="A29" s="22" t="s">
        <v>53</v>
      </c>
      <c r="B29" s="23" t="s">
        <v>54</v>
      </c>
      <c r="C29" s="25">
        <v>2615074.1</v>
      </c>
      <c r="D29" s="25">
        <v>2084949.09541</v>
      </c>
      <c r="E29" s="24">
        <f>D29/C29*100</f>
        <v>79.72810772015983</v>
      </c>
    </row>
    <row r="30" spans="1:5" s="26" customFormat="1" ht="30.75">
      <c r="A30" s="22" t="s">
        <v>55</v>
      </c>
      <c r="B30" s="23" t="s">
        <v>56</v>
      </c>
      <c r="C30" s="25">
        <v>3776770.9</v>
      </c>
      <c r="D30" s="25">
        <v>1807715.00081</v>
      </c>
      <c r="E30" s="24">
        <f>D30/C30*100</f>
        <v>47.86403646591325</v>
      </c>
    </row>
    <row r="31" spans="1:5" s="26" customFormat="1" ht="15">
      <c r="A31" s="22" t="s">
        <v>7</v>
      </c>
      <c r="B31" s="23" t="s">
        <v>8</v>
      </c>
      <c r="C31" s="25">
        <v>967606.6</v>
      </c>
      <c r="D31" s="25">
        <f>303727.99659-550.96344</f>
        <v>303177.03315</v>
      </c>
      <c r="E31" s="24">
        <f>D31/C31*100</f>
        <v>31.332675195683862</v>
      </c>
    </row>
    <row r="32" spans="1:6" s="18" customFormat="1" ht="15">
      <c r="A32" s="14" t="s">
        <v>9</v>
      </c>
      <c r="B32" s="15" t="s">
        <v>12</v>
      </c>
      <c r="C32" s="17">
        <v>57983195.5</v>
      </c>
      <c r="D32" s="29">
        <f>SUM(D6:D31)</f>
        <v>34520337.226280004</v>
      </c>
      <c r="E32" s="16">
        <f>D32/C32*100</f>
        <v>59.535072064595</v>
      </c>
      <c r="F32" s="19"/>
    </row>
  </sheetData>
  <sheetProtection/>
  <autoFilter ref="A5:E32"/>
  <mergeCells count="6">
    <mergeCell ref="A1:E1"/>
    <mergeCell ref="E3:E4"/>
    <mergeCell ref="B3:B4"/>
    <mergeCell ref="C3:C4"/>
    <mergeCell ref="D3:D4"/>
    <mergeCell ref="A3:A4"/>
  </mergeCells>
  <printOptions/>
  <pageMargins left="0.3937007874015748" right="0.3937007874015748" top="0.7874015748031497" bottom="0.5905511811023623" header="0" footer="0"/>
  <pageSetup fitToHeight="0" fitToWidth="1" horizontalDpi="600" verticalDpi="600" orientation="landscape" pageOrder="overThenDown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Matveeva</cp:lastModifiedBy>
  <cp:lastPrinted>2017-10-25T09:26:47Z</cp:lastPrinted>
  <dcterms:created xsi:type="dcterms:W3CDTF">1999-06-18T11:49:53Z</dcterms:created>
  <dcterms:modified xsi:type="dcterms:W3CDTF">2017-10-25T09:30:31Z</dcterms:modified>
  <cp:category/>
  <cp:version/>
  <cp:contentType/>
  <cp:contentStatus/>
</cp:coreProperties>
</file>