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01.02.2016" sheetId="1" r:id="rId1"/>
  </sheets>
  <definedNames>
    <definedName name="_xlnm._FilterDatabase" localSheetId="0" hidden="1">'01.02.2016'!$A$6:$E$624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'01.02.2016'!$3:$6</definedName>
    <definedName name="_xlnm.Print_Area" localSheetId="0">'01.02.2016'!$A$1:$E$623</definedName>
  </definedNames>
  <calcPr fullCalcOnLoad="1"/>
</workbook>
</file>

<file path=xl/sharedStrings.xml><?xml version="1.0" encoding="utf-8"?>
<sst xmlns="http://schemas.openxmlformats.org/spreadsheetml/2006/main" count="1243" uniqueCount="1226">
  <si>
    <t>Исполнено</t>
  </si>
  <si>
    <t>Наименование показателя</t>
  </si>
  <si>
    <t>Консолидированный бюджет</t>
  </si>
  <si>
    <t>Код по бюджетной классификации</t>
  </si>
  <si>
    <t>Утверждено</t>
  </si>
  <si>
    <t>% исполнения</t>
  </si>
  <si>
    <t>2</t>
  </si>
  <si>
    <t>тыс. рублей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</si>
  <si>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</si>
  <si>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</si>
  <si>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св.200</t>
  </si>
  <si>
    <t>СВОДКА ОБ ИСПОЛНЕНИИ КОНСОЛИДИРОВАННОГО БЮДЖЕТА ТВЕРСКОЙ ОБЛАСТИ
НА 1 ФЕВРАЛЯ 2016 ГОДА</t>
  </si>
  <si>
    <t>Доходы бюджета - Всего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</si>
  <si>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</si>
  <si>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</si>
  <si>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</si>
  <si>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</si>
  <si>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</si>
  <si>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</si>
  <si>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</si>
  <si>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</si>
  <si>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</si>
  <si>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</si>
  <si>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</si>
  <si>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</si>
  <si>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</si>
  <si>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</si>
  <si>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</si>
  <si>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</si>
  <si>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</si>
  <si>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</si>
  <si>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</si>
  <si>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</si>
  <si>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</si>
  <si>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</si>
  <si>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</si>
  <si>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</si>
  <si>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</si>
  <si>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</si>
  <si>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</si>
  <si>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</si>
  <si>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</si>
  <si>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</si>
  <si>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</si>
  <si>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</si>
  <si>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</si>
  <si>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</si>
  <si>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</si>
  <si>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</si>
  <si>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</si>
  <si>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</si>
  <si>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</si>
  <si>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</si>
  <si>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</si>
  <si>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</si>
  <si>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</si>
  <si>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</si>
  <si>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</si>
  <si>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</si>
  <si>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</si>
  <si>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</si>
  <si>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</si>
  <si>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</si>
  <si>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</si>
  <si>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</si>
  <si>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</si>
  <si>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</si>
  <si>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</si>
  <si>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</si>
  <si>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</si>
  <si>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</si>
  <si>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</si>
  <si>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</si>
  <si>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</si>
  <si>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</si>
  <si>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</si>
  <si>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</si>
  <si>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</si>
  <si>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</si>
  <si>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</si>
  <si>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</si>
  <si>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</si>
  <si>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</si>
  <si>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</si>
  <si>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</si>
  <si>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</si>
  <si>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</si>
  <si>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</si>
  <si>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</si>
  <si>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</si>
  <si>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</si>
  <si>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</si>
  <si>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</si>
  <si>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</si>
  <si>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разрешения на установку рекламной конструкции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</si>
  <si>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</si>
  <si>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</si>
  <si>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</si>
  <si>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</si>
  <si>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</si>
  <si>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</si>
  <si>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</si>
  <si>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</si>
  <si>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</si>
  <si>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</si>
  <si>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</si>
  <si>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</si>
  <si>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</si>
  <si>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</si>
  <si>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Платежи за пользование природными ресурсами</t>
  </si>
  <si>
    <t>Платежи за добычу полезных ископаемых</t>
  </si>
  <si>
    <t>Платежи за добычу подземных вод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</si>
  <si>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</si>
  <si>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</si>
  <si>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</si>
  <si>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</si>
  <si>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</si>
  <si>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</si>
  <si>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</si>
  <si>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</si>
  <si>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</si>
  <si>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Налог, взимаемый в виде стоимости патента в связи с применением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</si>
  <si>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</si>
  <si>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</si>
  <si>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</si>
  <si>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</si>
  <si>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</si>
  <si>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</si>
  <si>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</si>
  <si>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</si>
  <si>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</si>
  <si>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</si>
  <si>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</si>
  <si>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</si>
  <si>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</si>
  <si>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</si>
  <si>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</si>
  <si>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</si>
  <si>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</si>
  <si>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</si>
  <si>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</si>
  <si>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</si>
  <si>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</si>
  <si>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</si>
  <si>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</si>
  <si>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</si>
  <si>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</si>
  <si>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</si>
  <si>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</si>
  <si>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</si>
  <si>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</si>
  <si>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</si>
  <si>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</si>
  <si>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</si>
  <si>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</si>
  <si>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</si>
  <si>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</si>
  <si>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</si>
  <si>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</si>
  <si>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</si>
  <si>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</si>
  <si>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</si>
  <si>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</si>
  <si>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</si>
  <si>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</si>
  <si>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</si>
  <si>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</si>
  <si>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</si>
  <si>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</si>
  <si>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</si>
  <si>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</si>
  <si>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</si>
  <si>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</si>
  <si>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</si>
  <si>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</si>
  <si>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</si>
  <si>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</si>
  <si>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</si>
  <si>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</si>
  <si>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Платежи при пользовании недрами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</si>
  <si>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</si>
  <si>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</si>
  <si>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</si>
  <si>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</si>
  <si>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</si>
  <si>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Сборы за участие в конкурсе (аукционе) на право пользования участками недр</t>
  </si>
  <si>
    <t>Сборы за участие в конкурсе (аукционе) на право пользования участками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</si>
  <si>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</si>
  <si>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</si>
  <si>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</si>
  <si>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</si>
  <si>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</si>
  <si>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</si>
  <si>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</si>
  <si>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</si>
  <si>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</si>
  <si>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</si>
  <si>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</si>
  <si>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</si>
  <si>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субъектов Российской Федерации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</si>
  <si>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</si>
  <si>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</si>
  <si>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</si>
  <si>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</si>
  <si>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</si>
  <si>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</si>
  <si>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</si>
  <si>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</si>
  <si>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</si>
  <si>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</si>
  <si>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</si>
  <si>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</si>
  <si>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</si>
  <si>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Прочие доходы от компенсации затрат бюджетов городских округов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</si>
  <si>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</si>
  <si>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</si>
  <si>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</si>
  <si>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</si>
  <si>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</si>
  <si>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субъектов Российской Федерации</t>
  </si>
  <si>
    <t>Доходы от продажи квартир, находящихся в собственности городских округов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</si>
  <si>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</si>
  <si>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</si>
  <si>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</si>
  <si>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</si>
  <si>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</si>
  <si>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</si>
  <si>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</si>
  <si>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</si>
  <si>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</si>
  <si>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</si>
  <si>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</si>
  <si>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</si>
  <si>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</si>
  <si>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</si>
  <si>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</si>
  <si>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</si>
  <si>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</si>
  <si>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</si>
  <si>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</si>
  <si>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</si>
  <si>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</si>
  <si>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</si>
  <si>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</si>
  <si>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</si>
  <si>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</si>
  <si>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</si>
  <si>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</si>
  <si>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</si>
  <si>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</si>
  <si>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</si>
  <si>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</si>
  <si>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</si>
  <si>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</si>
  <si>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</si>
  <si>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</si>
  <si>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</si>
  <si>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</si>
  <si>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</si>
  <si>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</si>
  <si>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</si>
  <si>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</si>
  <si>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</si>
  <si>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</si>
  <si>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</si>
  <si>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</si>
  <si>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</si>
  <si>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</si>
  <si>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</si>
  <si>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</si>
  <si>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</si>
  <si>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</si>
  <si>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</si>
  <si>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</si>
  <si>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</si>
  <si>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</si>
  <si>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</si>
  <si>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</si>
  <si>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</si>
  <si>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</si>
  <si>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</si>
  <si>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</si>
  <si>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</si>
  <si>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</si>
  <si>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</si>
  <si>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</si>
  <si>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</si>
  <si>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</si>
  <si>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</si>
  <si>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</si>
  <si>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</si>
  <si>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</si>
  <si>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</si>
  <si>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</si>
  <si>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</si>
  <si>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</si>
  <si>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</si>
  <si>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</si>
  <si>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</si>
  <si>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</si>
  <si>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</si>
  <si>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</si>
  <si>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</si>
  <si>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</si>
  <si>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</si>
  <si>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</si>
  <si>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</si>
  <si>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</si>
  <si>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</si>
  <si>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</si>
  <si>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</si>
  <si>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</si>
  <si>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</si>
  <si>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</si>
  <si>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</si>
  <si>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</si>
  <si>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</si>
  <si>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</si>
  <si>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</si>
  <si>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</si>
  <si>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</si>
  <si>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Невыясненные поступления, зачисляемые в бюджеты городских округов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</si>
  <si>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</si>
  <si>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</si>
  <si>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</si>
  <si>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Прочие неналоговые доходы</t>
  </si>
  <si>
    <t>Прочие неналоговые доходы бюджетов субъектов Российской Федерации</t>
  </si>
  <si>
    <t>Прочие неналоговые доходы бюджетов городских округов</t>
  </si>
  <si>
    <t>Прочие неналоговые доходы бюджетов муниципальных районов</t>
  </si>
  <si>
    <t>Прочие неналоговые доходы бюджетов сельских поселений</t>
  </si>
  <si>
    <t>Средства самообложения граждан</t>
  </si>
  <si>
    <t>Средства самообложения граждан,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</si>
  <si>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</si>
  <si>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</si>
  <si>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</si>
  <si>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</si>
  <si>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</si>
  <si>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</si>
  <si>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</si>
  <si>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</si>
  <si>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</si>
  <si>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</si>
  <si>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</si>
  <si>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</si>
  <si>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</si>
  <si>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</si>
  <si>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</si>
  <si>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</si>
  <si>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</si>
  <si>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</si>
  <si>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</si>
  <si>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</si>
  <si>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</si>
  <si>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</si>
  <si>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</si>
  <si>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</si>
  <si>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</si>
  <si>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</si>
  <si>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</si>
  <si>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</si>
  <si>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</si>
  <si>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Субвенции бюджетам бюджетной системы Российской Федерации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</si>
  <si>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</si>
  <si>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</si>
  <si>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</si>
  <si>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</si>
  <si>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</si>
  <si>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</si>
  <si>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</si>
  <si>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</si>
  <si>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</si>
  <si>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</si>
  <si>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</si>
  <si>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</si>
  <si>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</si>
  <si>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</si>
  <si>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</si>
  <si>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</si>
  <si>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</si>
  <si>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</si>
  <si>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</si>
  <si>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</si>
  <si>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</si>
  <si>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</si>
  <si>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</si>
  <si>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</si>
  <si>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</si>
  <si>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</si>
  <si>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</si>
  <si>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</si>
  <si>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</si>
  <si>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</si>
  <si>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</si>
  <si>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</si>
  <si>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</si>
  <si>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</si>
  <si>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</si>
  <si>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</si>
  <si>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</si>
  <si>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</si>
  <si>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</si>
  <si>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</si>
  <si>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</si>
  <si>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Единая субвенция бюджетам субъектов Российской Федерации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</si>
  <si>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</si>
  <si>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</si>
  <si>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</si>
  <si>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</si>
  <si>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</si>
  <si>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</si>
  <si>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</si>
  <si>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</si>
  <si>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</si>
  <si>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</si>
  <si>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</si>
  <si>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</si>
  <si>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</si>
  <si>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</si>
  <si>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</si>
  <si>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</si>
  <si>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</si>
  <si>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</si>
  <si>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 бюджетам на реализацию мероприятий по профилактике ВИЧ-инфекции и гепатитов В и С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</si>
  <si>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</si>
  <si>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</si>
  <si>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</si>
  <si>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Прочие межбюджетные трансферты, передаваемые бюджетам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</si>
  <si>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</si>
  <si>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</si>
  <si>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</si>
  <si>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</si>
  <si>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</si>
  <si>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</si>
  <si>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Безвозмездные поступления  от негосударственных организаций в бюджеты муниципальных районов</t>
  </si>
  <si>
    <t>Безвозмездные поступления  от негосударственных организаций в бюджеты сельских  поселений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</si>
  <si>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</si>
  <si>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</si>
  <si>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</si>
  <si>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</si>
  <si>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</si>
  <si>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</si>
  <si>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</si>
  <si>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</si>
  <si>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</si>
  <si>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</si>
  <si>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</si>
  <si>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</si>
  <si>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</si>
  <si>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</si>
  <si>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</si>
  <si>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 организациями остатков субсидий прошлых лет</t>
  </si>
  <si>
    <t>Доходы бюджетов субъектов Российской Федерации от возврата иными организациями остатков субсидий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</si>
  <si>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</si>
  <si>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</si>
  <si>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</si>
  <si>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</si>
  <si>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</si>
  <si>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</si>
  <si>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</si>
  <si>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</si>
  <si>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</si>
  <si>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</si>
  <si>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00010101000000000110</t>
  </si>
  <si>
    <t>00010101010000000110</t>
  </si>
  <si>
    <t>00010101012020000110</t>
  </si>
  <si>
    <t>00010101014020000110</t>
  </si>
  <si>
    <t>00010102000010000110</t>
  </si>
  <si>
    <t>00010102010010000110</t>
  </si>
  <si>
    <t>00010102020010000110</t>
  </si>
  <si>
    <t>00010102030010000110</t>
  </si>
  <si>
    <t>00010102040010000110</t>
  </si>
  <si>
    <t>00010300000000000000</t>
  </si>
  <si>
    <t>00010302000010000110</t>
  </si>
  <si>
    <t>00010302090010000110</t>
  </si>
  <si>
    <t>00010302100010000110</t>
  </si>
  <si>
    <t>00010302110010000110</t>
  </si>
  <si>
    <t>00010302120010000110</t>
  </si>
  <si>
    <t>00010302130010000110</t>
  </si>
  <si>
    <t>00010302230010000110</t>
  </si>
  <si>
    <t>00010302240010000110</t>
  </si>
  <si>
    <t>00010302250010000110</t>
  </si>
  <si>
    <t>00010302260010000110</t>
  </si>
  <si>
    <t>00010500000000000000</t>
  </si>
  <si>
    <t>00010501000000000110</t>
  </si>
  <si>
    <t>00010501010010000110</t>
  </si>
  <si>
    <t>00010501011010000110</t>
  </si>
  <si>
    <t>00010501012010000110</t>
  </si>
  <si>
    <t>00010501020010000110</t>
  </si>
  <si>
    <t>00010501021010000110</t>
  </si>
  <si>
    <t>00010501022010000110</t>
  </si>
  <si>
    <t>00010501050010000110</t>
  </si>
  <si>
    <t>00010502000020000110</t>
  </si>
  <si>
    <t>00010502010020000110</t>
  </si>
  <si>
    <t>00010502020020000110</t>
  </si>
  <si>
    <t>00010503000010000110</t>
  </si>
  <si>
    <t>00010503010010000110</t>
  </si>
  <si>
    <t>00010503020010000110</t>
  </si>
  <si>
    <t>00010504000020000110</t>
  </si>
  <si>
    <t>00010504010020000110</t>
  </si>
  <si>
    <t>00010504020020000110</t>
  </si>
  <si>
    <t>00010600000000000000</t>
  </si>
  <si>
    <t>00010601000000000110</t>
  </si>
  <si>
    <t>00010601020040000110</t>
  </si>
  <si>
    <t>00010601030100000110</t>
  </si>
  <si>
    <t>00010601030130000110</t>
  </si>
  <si>
    <t>00010602000020000110</t>
  </si>
  <si>
    <t>00010602010020000110</t>
  </si>
  <si>
    <t>00010602020020000110</t>
  </si>
  <si>
    <t>00010604000020000110</t>
  </si>
  <si>
    <t>00010604011020000110</t>
  </si>
  <si>
    <t>00010604012020000110</t>
  </si>
  <si>
    <t>00010605000020000110</t>
  </si>
  <si>
    <t>00010606000000000110</t>
  </si>
  <si>
    <t>00010606030000000110</t>
  </si>
  <si>
    <t>00010606032040000110</t>
  </si>
  <si>
    <t>00010606033100000110</t>
  </si>
  <si>
    <t>00010606033130000110</t>
  </si>
  <si>
    <t>00010606040000000110</t>
  </si>
  <si>
    <t>00010606042040000110</t>
  </si>
  <si>
    <t>00010606043100000110</t>
  </si>
  <si>
    <t>00010606043130000110</t>
  </si>
  <si>
    <t>00010700000000000000</t>
  </si>
  <si>
    <t>00010701000010000110</t>
  </si>
  <si>
    <t>00010701020010000110</t>
  </si>
  <si>
    <t>00010701030010000110</t>
  </si>
  <si>
    <t>00010704000010000110</t>
  </si>
  <si>
    <t>00010704010010000110</t>
  </si>
  <si>
    <t>00010704030010000110</t>
  </si>
  <si>
    <t>00010800000000000000</t>
  </si>
  <si>
    <t>00010803000010000110</t>
  </si>
  <si>
    <t>00010803010010000110</t>
  </si>
  <si>
    <t>00010804000010000110</t>
  </si>
  <si>
    <t>00010804020010000110</t>
  </si>
  <si>
    <t>00010806000010000110</t>
  </si>
  <si>
    <t>00010807000010000110</t>
  </si>
  <si>
    <t>00010807010010000110</t>
  </si>
  <si>
    <t>00010807020010000110</t>
  </si>
  <si>
    <t>00010807080010000110</t>
  </si>
  <si>
    <t>00010807082010000110</t>
  </si>
  <si>
    <t>00010807100010000110</t>
  </si>
  <si>
    <t>00010807110010000110</t>
  </si>
  <si>
    <t>00010807120010000110</t>
  </si>
  <si>
    <t>00010807130010000110</t>
  </si>
  <si>
    <t>00010807140010000110</t>
  </si>
  <si>
    <t>00010807142010000110</t>
  </si>
  <si>
    <t>00010807150010000110</t>
  </si>
  <si>
    <t>00010807160010000110</t>
  </si>
  <si>
    <t>00010807170010000110</t>
  </si>
  <si>
    <t>00010807172010000110</t>
  </si>
  <si>
    <t>00010807173010000110</t>
  </si>
  <si>
    <t>00010807175010000110</t>
  </si>
  <si>
    <t>00010807260010000110</t>
  </si>
  <si>
    <t>00010807262010000110</t>
  </si>
  <si>
    <t>00010807340010000110</t>
  </si>
  <si>
    <t>00010807380010000110</t>
  </si>
  <si>
    <t>00010807390010000110</t>
  </si>
  <si>
    <t>00010807400010000110</t>
  </si>
  <si>
    <t>00010900000000000000</t>
  </si>
  <si>
    <t>00010901000000000110</t>
  </si>
  <si>
    <t>00010901020040000110</t>
  </si>
  <si>
    <t>00010903000000000110</t>
  </si>
  <si>
    <t>00010903020000000110</t>
  </si>
  <si>
    <t>00010903023010000110</t>
  </si>
  <si>
    <t>00010904000000000110</t>
  </si>
  <si>
    <t>00010904050000000110</t>
  </si>
  <si>
    <t>00010904053100000110</t>
  </si>
  <si>
    <t>00010904053130000110</t>
  </si>
  <si>
    <t>00010907000000000110</t>
  </si>
  <si>
    <t>00010907030000000110</t>
  </si>
  <si>
    <t>00010907033050000110</t>
  </si>
  <si>
    <t>00010907050000000110</t>
  </si>
  <si>
    <t>00010907053050000110</t>
  </si>
  <si>
    <t>00010911000020000110</t>
  </si>
  <si>
    <t>00010911010020000110</t>
  </si>
  <si>
    <t>00011100000000000000</t>
  </si>
  <si>
    <t>00011101000000000120</t>
  </si>
  <si>
    <t>00011101020020000120</t>
  </si>
  <si>
    <t>00011101040040000120</t>
  </si>
  <si>
    <t>00011103000000000120</t>
  </si>
  <si>
    <t>00011103020020000120</t>
  </si>
  <si>
    <t>00011105000000000120</t>
  </si>
  <si>
    <t>00011105010000000120</t>
  </si>
  <si>
    <t>00011105012040000120</t>
  </si>
  <si>
    <t>00011105013100000120</t>
  </si>
  <si>
    <t>00011105013130000120</t>
  </si>
  <si>
    <t>00011105020000000120</t>
  </si>
  <si>
    <t>00011105022020000120</t>
  </si>
  <si>
    <t>00011105024040000120</t>
  </si>
  <si>
    <t>00011105025050000120</t>
  </si>
  <si>
    <t>00011105025100000120</t>
  </si>
  <si>
    <t>00011105025130000120</t>
  </si>
  <si>
    <t>00011105030000000120</t>
  </si>
  <si>
    <t>00011105032020000120</t>
  </si>
  <si>
    <t>00011105034040000120</t>
  </si>
  <si>
    <t>00011105035050000120</t>
  </si>
  <si>
    <t>00011105035100000120</t>
  </si>
  <si>
    <t>00011105035130000120</t>
  </si>
  <si>
    <t>00011105070000000120</t>
  </si>
  <si>
    <t>00011105072020000120</t>
  </si>
  <si>
    <t>00011105074040000120</t>
  </si>
  <si>
    <t>00011105075050000120</t>
  </si>
  <si>
    <t>00011105075100000120</t>
  </si>
  <si>
    <t>00011105075130000120</t>
  </si>
  <si>
    <t>00011105090000000120</t>
  </si>
  <si>
    <t>00011105092040000120</t>
  </si>
  <si>
    <t>00011105300000000120</t>
  </si>
  <si>
    <t>00011105310000000120</t>
  </si>
  <si>
    <t>00011105312040000120</t>
  </si>
  <si>
    <t>00011105314100000120</t>
  </si>
  <si>
    <t>00011105320000000120</t>
  </si>
  <si>
    <t>00011105322020000120</t>
  </si>
  <si>
    <t>00011107000000000120</t>
  </si>
  <si>
    <t>00011107010000000120</t>
  </si>
  <si>
    <t>00011107012020000120</t>
  </si>
  <si>
    <t>00011107014040000120</t>
  </si>
  <si>
    <t>00011107015050000120</t>
  </si>
  <si>
    <t>00011107015100000120</t>
  </si>
  <si>
    <t>00011107015130000120</t>
  </si>
  <si>
    <t>00011109000000000120</t>
  </si>
  <si>
    <t>00011109040000000120</t>
  </si>
  <si>
    <t>00011109044040000120</t>
  </si>
  <si>
    <t>00011109045050000120</t>
  </si>
  <si>
    <t>00011109045100000120</t>
  </si>
  <si>
    <t>00011109045130000120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</si>
  <si>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</si>
  <si>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</si>
  <si>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</si>
  <si>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</si>
  <si>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</si>
  <si>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</si>
  <si>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00011201050010000120</t>
  </si>
  <si>
    <t>00011202000000000120</t>
  </si>
  <si>
    <t>00011202010010000120</t>
  </si>
  <si>
    <t>00011202012010000120</t>
  </si>
  <si>
    <t>00011202030010000120</t>
  </si>
  <si>
    <t>00011202050010000120</t>
  </si>
  <si>
    <t>00011202052010000120</t>
  </si>
  <si>
    <t>00011202100000000120</t>
  </si>
  <si>
    <t>00011202102020000120</t>
  </si>
  <si>
    <t>00011204000000000120</t>
  </si>
  <si>
    <t>00011204010000000120</t>
  </si>
  <si>
    <t>00011204013020000120</t>
  </si>
  <si>
    <t>00011204014020000120</t>
  </si>
  <si>
    <t>00011204015020000120</t>
  </si>
  <si>
    <t>00011300000000000000</t>
  </si>
  <si>
    <t>00011301000000000130</t>
  </si>
  <si>
    <t>00011301400010000130</t>
  </si>
  <si>
    <t>00011301410010000130</t>
  </si>
  <si>
    <t>00011301500000000130</t>
  </si>
  <si>
    <t>00011301520020000130</t>
  </si>
  <si>
    <t>00011301990000000130</t>
  </si>
  <si>
    <t>00011301992020000130</t>
  </si>
  <si>
    <t>00011301994040000130</t>
  </si>
  <si>
    <t>00011301995050000130</t>
  </si>
  <si>
    <t>00011301995100000130</t>
  </si>
  <si>
    <t>00011301995130000130</t>
  </si>
  <si>
    <t>00011302000000000130</t>
  </si>
  <si>
    <t>00011302060000000130</t>
  </si>
  <si>
    <t>00011302062020000130</t>
  </si>
  <si>
    <t>00011302064040000130</t>
  </si>
  <si>
    <t>00011302065050000130</t>
  </si>
  <si>
    <t>00011302065100000130</t>
  </si>
  <si>
    <t>00011302065130000130</t>
  </si>
  <si>
    <t>00011302990000000130</t>
  </si>
  <si>
    <t>00011302992020000130</t>
  </si>
  <si>
    <t>00011302994040000130</t>
  </si>
  <si>
    <t>00011302995050000130</t>
  </si>
  <si>
    <t>00011302995100000130</t>
  </si>
  <si>
    <t>00011302995130000130</t>
  </si>
  <si>
    <t>00011400000000000000</t>
  </si>
  <si>
    <t>00011401000000000410</t>
  </si>
  <si>
    <t>00011401020020000410</t>
  </si>
  <si>
    <t>00011401040040000410</t>
  </si>
  <si>
    <t>00011401050130000410</t>
  </si>
  <si>
    <t>00011402000000000000</t>
  </si>
  <si>
    <t>00011402020020000410</t>
  </si>
  <si>
    <t>00011402020020000440</t>
  </si>
  <si>
    <t>00011402022020000410</t>
  </si>
  <si>
    <t>00011402022020000440</t>
  </si>
  <si>
    <t>00011402023020000410</t>
  </si>
  <si>
    <t>00011402040040000410</t>
  </si>
  <si>
    <t>00011402043040000410</t>
  </si>
  <si>
    <t>00011402050050000410</t>
  </si>
  <si>
    <t>00011402050100000410</t>
  </si>
  <si>
    <t>00011402050130000410</t>
  </si>
  <si>
    <t>00011402052100000410</t>
  </si>
  <si>
    <t>00011402052130000410</t>
  </si>
  <si>
    <t>00011402053050000410</t>
  </si>
  <si>
    <t>00011402053100000410</t>
  </si>
  <si>
    <t>00011402053130000410</t>
  </si>
  <si>
    <t>00011406000000000430</t>
  </si>
  <si>
    <t>00011406010000000430</t>
  </si>
  <si>
    <t>00011406012040000430</t>
  </si>
  <si>
    <t>00011406013100000430</t>
  </si>
  <si>
    <t>00011406013130000430</t>
  </si>
  <si>
    <t>00011406020000000430</t>
  </si>
  <si>
    <t>00011406022020000430</t>
  </si>
  <si>
    <t>00011406024040000430</t>
  </si>
  <si>
    <t>00011406025050000430</t>
  </si>
  <si>
    <t>00011406025100000430</t>
  </si>
  <si>
    <t>00011406025130000430</t>
  </si>
  <si>
    <t>00011406300000000430</t>
  </si>
  <si>
    <t>00011406310000000430</t>
  </si>
  <si>
    <t>00011406312040000430</t>
  </si>
  <si>
    <t>00011406313100000430</t>
  </si>
  <si>
    <t>00011406313130000430</t>
  </si>
  <si>
    <t>00011500000000000000</t>
  </si>
  <si>
    <t>00011502000000000140</t>
  </si>
  <si>
    <t>00011502020020000140</t>
  </si>
  <si>
    <t>00011600000000000000</t>
  </si>
  <si>
    <t>00011602000000000140</t>
  </si>
  <si>
    <t>00011602030020000140</t>
  </si>
  <si>
    <t>00011603000000000140</t>
  </si>
  <si>
    <t>00011603010010000140</t>
  </si>
  <si>
    <t>00011603030010000140</t>
  </si>
  <si>
    <t>00011606000010000140</t>
  </si>
  <si>
    <t>00011608000010000140</t>
  </si>
  <si>
    <t>00011608010010000140</t>
  </si>
  <si>
    <t>00011608020010000140</t>
  </si>
  <si>
    <t>00011618000000000140</t>
  </si>
  <si>
    <t>00011618020020000140</t>
  </si>
  <si>
    <t>00011621000000000140</t>
  </si>
  <si>
    <t>00011621020020000140</t>
  </si>
  <si>
    <t>00011623000000000140</t>
  </si>
  <si>
    <t>00011623040040000140</t>
  </si>
  <si>
    <t>00011623041040000140</t>
  </si>
  <si>
    <t>00011623050050000140</t>
  </si>
  <si>
    <t>00011623050130000140</t>
  </si>
  <si>
    <t>00011623051050000140</t>
  </si>
  <si>
    <t>00011623052130000140</t>
  </si>
  <si>
    <t>00011625000000000140</t>
  </si>
  <si>
    <t>00011625010010000140</t>
  </si>
  <si>
    <t>00011625020010000140</t>
  </si>
  <si>
    <t>00011625030010000140</t>
  </si>
  <si>
    <t>00011625050010000140</t>
  </si>
  <si>
    <t>00011625060010000140</t>
  </si>
  <si>
    <t>00011625080000000140</t>
  </si>
  <si>
    <t>00011625084040000140</t>
  </si>
  <si>
    <t>00011625086020000140</t>
  </si>
  <si>
    <t>00011626000010000140</t>
  </si>
  <si>
    <t>00011627000010000140</t>
  </si>
  <si>
    <t>00011628000010000140</t>
  </si>
  <si>
    <t>00011630000010000140</t>
  </si>
  <si>
    <t>00011630010010000140</t>
  </si>
  <si>
    <t>00011630012010000140</t>
  </si>
  <si>
    <t>00011630013010000140</t>
  </si>
  <si>
    <t>00011630020010000140</t>
  </si>
  <si>
    <t>00011630030010000140</t>
  </si>
  <si>
    <t>00011633000000000140</t>
  </si>
  <si>
    <t>00011633020020000140</t>
  </si>
  <si>
    <t>00011633050050000140</t>
  </si>
  <si>
    <t>00011635000000000140</t>
  </si>
  <si>
    <t>00011635030050000140</t>
  </si>
  <si>
    <t>00011637000000000140</t>
  </si>
  <si>
    <t>00011637020020000140</t>
  </si>
  <si>
    <t>00011637030040000140</t>
  </si>
  <si>
    <t>00011641000010000140</t>
  </si>
  <si>
    <t>00011643000010000140</t>
  </si>
  <si>
    <t>00011645000010000140</t>
  </si>
  <si>
    <t>00011646000000000140</t>
  </si>
  <si>
    <t>00011646000020000140</t>
  </si>
  <si>
    <t>00011651000020000140</t>
  </si>
  <si>
    <t>00011651020020000140</t>
  </si>
  <si>
    <t>00011651030020000140</t>
  </si>
  <si>
    <t>00011651040020000140</t>
  </si>
  <si>
    <t>00011690000000000140</t>
  </si>
  <si>
    <t>00011690020020000140</t>
  </si>
  <si>
    <t>00011690040040000140</t>
  </si>
  <si>
    <t>00011690050050000140</t>
  </si>
  <si>
    <t>00011690050100000140</t>
  </si>
  <si>
    <t>00011690050130000140</t>
  </si>
  <si>
    <t>00011700000000000000</t>
  </si>
  <si>
    <t>00011701000000000180</t>
  </si>
  <si>
    <t>00011701020020000180</t>
  </si>
  <si>
    <t>00011701040040000180</t>
  </si>
  <si>
    <t>00011701050050000180</t>
  </si>
  <si>
    <t>00011701050100000180</t>
  </si>
  <si>
    <t>00011701050130000180</t>
  </si>
  <si>
    <t>00011705000000000180</t>
  </si>
  <si>
    <t>00011705020020000180</t>
  </si>
  <si>
    <t>00011705040040000180</t>
  </si>
  <si>
    <t>00011705050050000180</t>
  </si>
  <si>
    <t>00011705050100000180</t>
  </si>
  <si>
    <t>00011714000000000180</t>
  </si>
  <si>
    <t>00011714030100000180</t>
  </si>
  <si>
    <t>00020000000000000000</t>
  </si>
  <si>
    <t>00020200000000000000</t>
  </si>
  <si>
    <t>00020201000000000151</t>
  </si>
  <si>
    <t>00020201001000000151</t>
  </si>
  <si>
    <t>00020201001020000151</t>
  </si>
  <si>
    <t>00020201003000000151</t>
  </si>
  <si>
    <t>00020201003020000151</t>
  </si>
  <si>
    <t>00020201007000000151</t>
  </si>
  <si>
    <t>00020201007020000151</t>
  </si>
  <si>
    <t>00020202000000000151</t>
  </si>
  <si>
    <t>00020202124020000151</t>
  </si>
  <si>
    <t>00020202133000000151</t>
  </si>
  <si>
    <t>00020202133020000151</t>
  </si>
  <si>
    <t>00020202173020000151</t>
  </si>
  <si>
    <t>00020202174020000151</t>
  </si>
  <si>
    <t>00020202177020000151</t>
  </si>
  <si>
    <t>00020202183020000151</t>
  </si>
  <si>
    <t>00020202184020000151</t>
  </si>
  <si>
    <t>00020202185020000151</t>
  </si>
  <si>
    <t>00020202186020000151</t>
  </si>
  <si>
    <t>00020202192020000151</t>
  </si>
  <si>
    <t>00020202193020000151</t>
  </si>
  <si>
    <t>00020202208020000151</t>
  </si>
  <si>
    <t>00020202220000000151</t>
  </si>
  <si>
    <t>00020202220020000151</t>
  </si>
  <si>
    <t>00020202245000000151</t>
  </si>
  <si>
    <t>00020202245020000151</t>
  </si>
  <si>
    <t>00020202258000000151</t>
  </si>
  <si>
    <t>00020202258020000151</t>
  </si>
  <si>
    <t>00020203000000000151</t>
  </si>
  <si>
    <t>00020203001000000151</t>
  </si>
  <si>
    <t>00020203001020000151</t>
  </si>
  <si>
    <t>00020203003000000151</t>
  </si>
  <si>
    <t>00020203003040000151</t>
  </si>
  <si>
    <t>00020203004000000151</t>
  </si>
  <si>
    <t>00020203004020000151</t>
  </si>
  <si>
    <t>00020203007000000151</t>
  </si>
  <si>
    <t>00020203007020000151</t>
  </si>
  <si>
    <t>00020203007040000151</t>
  </si>
  <si>
    <t>00020203011000000151</t>
  </si>
  <si>
    <t>00020203011020000151</t>
  </si>
  <si>
    <t>00020203012000000151</t>
  </si>
  <si>
    <t>00020203012020000151</t>
  </si>
  <si>
    <t>00020203015000000151</t>
  </si>
  <si>
    <t>00020203015020000151</t>
  </si>
  <si>
    <t>00020203015100000151</t>
  </si>
  <si>
    <t>00020203018000000151</t>
  </si>
  <si>
    <t>00020203018020000151</t>
  </si>
  <si>
    <t>00020203019000000151</t>
  </si>
  <si>
    <t>00020203019020000151</t>
  </si>
  <si>
    <t>00020203020000000151</t>
  </si>
  <si>
    <t>00020203020020000151</t>
  </si>
  <si>
    <t>00020203025000000151</t>
  </si>
  <si>
    <t>00020203025020000151</t>
  </si>
  <si>
    <t>00020203053000000151</t>
  </si>
  <si>
    <t>00020203053020000151</t>
  </si>
  <si>
    <t>00020203068000000151</t>
  </si>
  <si>
    <t>00020203068020000151</t>
  </si>
  <si>
    <t>00020203069000000151</t>
  </si>
  <si>
    <t>00020203069020000151</t>
  </si>
  <si>
    <t>00020203070000000151</t>
  </si>
  <si>
    <t>00020203070020000151</t>
  </si>
  <si>
    <t>00020203077000000151</t>
  </si>
  <si>
    <t>00020203077020000151</t>
  </si>
  <si>
    <t>00020203077050000151</t>
  </si>
  <si>
    <t>00020203119000000151</t>
  </si>
  <si>
    <t>00020203119050000151</t>
  </si>
  <si>
    <t>00020203122000000151</t>
  </si>
  <si>
    <t>00020203122020000151</t>
  </si>
  <si>
    <t>00020203123000000151</t>
  </si>
  <si>
    <t>00020203123020000151</t>
  </si>
  <si>
    <t>00020203998020000151</t>
  </si>
  <si>
    <t>00020203999000000151</t>
  </si>
  <si>
    <t>00020203999040000151</t>
  </si>
  <si>
    <t>00020204000000000151</t>
  </si>
  <si>
    <t>00020204001000000151</t>
  </si>
  <si>
    <t>00020204001020000151</t>
  </si>
  <si>
    <t>00020204002000000151</t>
  </si>
  <si>
    <t>00020204002020000151</t>
  </si>
  <si>
    <t>00020204017000000151</t>
  </si>
  <si>
    <t>00020204017020000151</t>
  </si>
  <si>
    <t>00020204025000000151</t>
  </si>
  <si>
    <t>00020204025020000151</t>
  </si>
  <si>
    <t>00020204041000000151</t>
  </si>
  <si>
    <t>00020204041020000151</t>
  </si>
  <si>
    <t>00020204047020000151</t>
  </si>
  <si>
    <t>00020204055020000151</t>
  </si>
  <si>
    <t>00020204062000000151</t>
  </si>
  <si>
    <t>00020204062020000151</t>
  </si>
  <si>
    <t>00020204064020000151</t>
  </si>
  <si>
    <t>00020204066000000151</t>
  </si>
  <si>
    <t>00020204066020000151</t>
  </si>
  <si>
    <t>00020204999000000151</t>
  </si>
  <si>
    <t>00020204999020000151</t>
  </si>
  <si>
    <t>00020204999040000151</t>
  </si>
  <si>
    <t>00020300000000000000</t>
  </si>
  <si>
    <t>00020302000020000180</t>
  </si>
  <si>
    <t>00020302040020000180</t>
  </si>
  <si>
    <t>00020400000000000000</t>
  </si>
  <si>
    <t>00020404000040000180</t>
  </si>
  <si>
    <t>00020404020040000180</t>
  </si>
  <si>
    <t>00020405000050000180</t>
  </si>
  <si>
    <t>00020405000100000180</t>
  </si>
  <si>
    <t>00020405000130000180</t>
  </si>
  <si>
    <t>00020405099050000180</t>
  </si>
  <si>
    <t>00020405099100000180</t>
  </si>
  <si>
    <t>00020405099130000180</t>
  </si>
  <si>
    <t>00020700000000000000</t>
  </si>
  <si>
    <t>00020704000040000180</t>
  </si>
  <si>
    <t>00020704020040000180</t>
  </si>
  <si>
    <t>00020704050040000180</t>
  </si>
  <si>
    <t>00020705000050000180</t>
  </si>
  <si>
    <t>00020705000100000180</t>
  </si>
  <si>
    <t>00020705000130000180</t>
  </si>
  <si>
    <t>00020705020050000180</t>
  </si>
  <si>
    <t>00020705030050000180</t>
  </si>
  <si>
    <t>00020705030100000180</t>
  </si>
  <si>
    <t>00020705030130000180</t>
  </si>
  <si>
    <t>00021800000000000000</t>
  </si>
  <si>
    <t>00021800000000000151</t>
  </si>
  <si>
    <t>00021800000000000180</t>
  </si>
  <si>
    <t>00021802000020000151</t>
  </si>
  <si>
    <t>00021802000020000180</t>
  </si>
  <si>
    <t>00021802030020000180</t>
  </si>
  <si>
    <t>00021802060020000151</t>
  </si>
  <si>
    <t>00021804000040000180</t>
  </si>
  <si>
    <t>00021804010040000180</t>
  </si>
  <si>
    <t>00021805000050000180</t>
  </si>
  <si>
    <t>00021805010050000180</t>
  </si>
  <si>
    <t>00021805030050000180</t>
  </si>
  <si>
    <t>00021900000000000000</t>
  </si>
  <si>
    <t>00021902000020000151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</si>
  <si>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</si>
  <si>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</si>
  <si>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</si>
  <si>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</si>
  <si>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</si>
  <si>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</si>
  <si>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</si>
  <si>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</si>
  <si>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</si>
  <si>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</si>
  <si>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</si>
  <si>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</si>
  <si>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</si>
  <si>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</si>
  <si>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</si>
  <si>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</si>
  <si>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</si>
  <si>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</si>
  <si>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</si>
  <si>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</si>
  <si>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</si>
  <si>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</si>
  <si>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</si>
  <si>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</si>
  <si>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</si>
  <si>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</si>
  <si>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</si>
  <si>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</si>
  <si>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</si>
  <si>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</si>
  <si>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</si>
  <si>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</si>
  <si>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</si>
  <si>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</si>
  <si>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</si>
  <si>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</si>
  <si>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</si>
  <si>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</si>
  <si>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</si>
  <si>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</si>
  <si>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</si>
  <si>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</si>
  <si>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</si>
  <si>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</si>
  <si>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</si>
  <si>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</si>
  <si>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</si>
  <si>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</si>
  <si>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</si>
  <si>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</si>
  <si>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</si>
  <si>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</si>
  <si>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</si>
  <si>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</si>
  <si>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</si>
  <si>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</si>
  <si>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</si>
  <si>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</si>
  <si>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</si>
  <si>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</si>
  <si>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</si>
  <si>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</si>
  <si>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</si>
  <si>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</si>
  <si>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</si>
  <si>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</si>
  <si>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</si>
  <si>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</si>
  <si>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</si>
  <si>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</si>
  <si>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</si>
  <si>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</si>
  <si>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</si>
  <si>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</si>
  <si>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</si>
  <si>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</si>
  <si>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</si>
  <si>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</si>
  <si>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</si>
  <si>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</si>
  <si>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</si>
  <si>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</si>
  <si>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</si>
  <si>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</si>
  <si>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</si>
  <si>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</si>
  <si>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</si>
  <si>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</si>
  <si>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</si>
  <si>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</si>
  <si>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</si>
  <si>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</si>
  <si>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</si>
  <si>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</si>
  <si>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</si>
  <si>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</si>
  <si>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</si>
  <si>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</si>
  <si>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</si>
  <si>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</si>
  <si>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</si>
  <si>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</si>
  <si>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</si>
  <si>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</si>
  <si>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</si>
  <si>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</si>
  <si>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</si>
  <si>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</si>
  <si>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</si>
  <si>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</si>
  <si>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</si>
  <si>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</si>
  <si>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</si>
  <si>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</si>
  <si>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</si>
  <si>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</si>
  <si>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</si>
  <si>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</si>
  <si>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</si>
  <si>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</si>
  <si>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</si>
  <si>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</si>
  <si>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</si>
  <si>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</si>
  <si>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</si>
  <si>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</si>
  <si>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</si>
  <si>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</si>
  <si>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</si>
  <si>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</si>
  <si>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</si>
  <si>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</si>
  <si>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</si>
  <si>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</si>
  <si>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</si>
  <si>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</si>
  <si>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</si>
  <si>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</si>
  <si>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</si>
  <si>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</si>
  <si>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</si>
  <si>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</si>
  <si>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</si>
  <si>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</si>
  <si>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</si>
  <si>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</si>
  <si>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</si>
  <si>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</si>
  <si>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</si>
  <si>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</si>
  <si>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</si>
  <si>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</si>
  <si>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</si>
  <si>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</si>
  <si>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</si>
  <si>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</si>
  <si>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</si>
  <si>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</si>
  <si>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</si>
  <si>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ИТОГО</t>
  </si>
  <si>
    <t>ИСТОЧНИКИ ВНУТРЕННЕГО ФИНАНСИРОВАНИЯ ДЕФИЦИТОВ БЮДЖЕТОВ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</si>
  <si>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</si>
  <si>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</si>
  <si>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</si>
  <si>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</si>
  <si>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</si>
  <si>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</si>
  <si>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</si>
  <si>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</si>
  <si>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</si>
  <si>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</si>
  <si>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</si>
  <si>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</si>
  <si>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</si>
  <si>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</si>
  <si>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</si>
  <si>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</si>
  <si>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</si>
  <si>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</si>
  <si>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</si>
  <si>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</si>
  <si>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</si>
  <si>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</si>
  <si>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</si>
  <si>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</si>
  <si>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</si>
  <si>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</si>
  <si>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</si>
  <si>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</si>
  <si>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</si>
  <si>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</si>
  <si>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</si>
  <si>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</si>
  <si>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</si>
  <si>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</si>
  <si>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</si>
  <si>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</si>
  <si>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</si>
  <si>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</si>
  <si>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</si>
  <si>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</si>
  <si>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</si>
  <si>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</si>
  <si>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</si>
  <si>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</si>
  <si>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</si>
  <si>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</si>
  <si>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</si>
  <si>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</si>
  <si>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</si>
  <si>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</si>
  <si>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</si>
  <si>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</si>
  <si>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городских поселений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</si>
  <si>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</si>
  <si>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</si>
  <si>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</si>
  <si>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</si>
  <si>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</si>
  <si>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</si>
  <si>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</si>
  <si>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</si>
  <si>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</si>
  <si>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Увеличение прочих остатков денежных средств  бюджетов городских округов</t>
  </si>
  <si>
    <t>Увеличение прочих остатков денежных средств  бюджетов муниципальных районов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</si>
  <si>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</si>
  <si>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</si>
  <si>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</si>
  <si>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</si>
  <si>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</si>
  <si>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</si>
  <si>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</si>
  <si>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</si>
  <si>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</si>
  <si>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</si>
  <si>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00001000000000000000</t>
  </si>
  <si>
    <t>00001010000000000000</t>
  </si>
  <si>
    <t>00001010000000000700</t>
  </si>
  <si>
    <t>00001010000000000800</t>
  </si>
  <si>
    <t>00001010000020000710</t>
  </si>
  <si>
    <t>00001010000020000810</t>
  </si>
  <si>
    <t>00001020000000000000</t>
  </si>
  <si>
    <t>00001020000000000700</t>
  </si>
  <si>
    <t>00001020000000000800</t>
  </si>
  <si>
    <t>00001020000020000710</t>
  </si>
  <si>
    <t>00001020000020000810</t>
  </si>
  <si>
    <t>00001020000040000710</t>
  </si>
  <si>
    <t>00001020000040000810</t>
  </si>
  <si>
    <t>00001020000050000710</t>
  </si>
  <si>
    <t>00001020000050000810</t>
  </si>
  <si>
    <t>00001020000130000710</t>
  </si>
  <si>
    <t>00001020000130000810</t>
  </si>
  <si>
    <t>00001030000000000000</t>
  </si>
  <si>
    <t>00001030100000000000</t>
  </si>
  <si>
    <t>00001030100000000700</t>
  </si>
  <si>
    <t>00001030100000000800</t>
  </si>
  <si>
    <t>00001030100020000710</t>
  </si>
  <si>
    <t>00001030100020000810</t>
  </si>
  <si>
    <t>00001030100040000710</t>
  </si>
  <si>
    <t>00001030100040000810</t>
  </si>
  <si>
    <t>00001030100050000710</t>
  </si>
  <si>
    <t>00001030100050000810</t>
  </si>
  <si>
    <t>00001030100100000710</t>
  </si>
  <si>
    <t>00001030100100000810</t>
  </si>
  <si>
    <t>00001030100130000810</t>
  </si>
  <si>
    <t>00001060000000000000</t>
  </si>
  <si>
    <t>00001060100000000000</t>
  </si>
  <si>
    <t>00001060100000000630</t>
  </si>
  <si>
    <t>00001060100050000630</t>
  </si>
  <si>
    <t>00001060400000000000</t>
  </si>
  <si>
    <t>00001060401000000000</t>
  </si>
  <si>
    <t>00001060401000000800</t>
  </si>
  <si>
    <t>00001060401100000810</t>
  </si>
  <si>
    <t>00001060401130000810</t>
  </si>
  <si>
    <t>00001060500000000000</t>
  </si>
  <si>
    <t>00001060500000000500</t>
  </si>
  <si>
    <t>00001060500000000600</t>
  </si>
  <si>
    <t>00001060501000000600</t>
  </si>
  <si>
    <t>00001060501020000640</t>
  </si>
  <si>
    <t>00001060501100000640</t>
  </si>
  <si>
    <t>00001060502000000500</t>
  </si>
  <si>
    <t>00001060502000000600</t>
  </si>
  <si>
    <t>00001060502020000540</t>
  </si>
  <si>
    <t>00001060502020000640</t>
  </si>
  <si>
    <t>00001060502050000540</t>
  </si>
  <si>
    <t>00001060502050000640</t>
  </si>
  <si>
    <t>00001060600000000000</t>
  </si>
  <si>
    <t>00001060600000000700</t>
  </si>
  <si>
    <t>00001060600130000710</t>
  </si>
  <si>
    <t>00001061000000000000</t>
  </si>
  <si>
    <t>00001061002000000500</t>
  </si>
  <si>
    <t>00001061002020000550</t>
  </si>
  <si>
    <t>00001050000000000000</t>
  </si>
  <si>
    <t>00001050000000000500</t>
  </si>
  <si>
    <t>00001050200000000500</t>
  </si>
  <si>
    <t>00001050201000000510</t>
  </si>
  <si>
    <t>00001050201020000510</t>
  </si>
  <si>
    <t>00001050201040000510</t>
  </si>
  <si>
    <t>00001050201050000510</t>
  </si>
  <si>
    <t>00001050201100000510</t>
  </si>
  <si>
    <t>00001050201130000510</t>
  </si>
  <si>
    <t>00001050000000000600</t>
  </si>
  <si>
    <t>00001050200000000600</t>
  </si>
  <si>
    <t>00001050201000000610</t>
  </si>
  <si>
    <t>00001050201020000610</t>
  </si>
  <si>
    <t>00001050201040000610</t>
  </si>
  <si>
    <t>00001050201050000610</t>
  </si>
  <si>
    <t>00001050201100000610</t>
  </si>
  <si>
    <t>00001050201130000610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</si>
</sst>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_-* #,##0.0_р_._-;\-* #,##0.0_р_._-;_-* &quot;-&quot;?_р_._-;_-@_-"/>
    <numFmt numFmtId="174" formatCode="#,##0.0"/>
    <numFmt numFmtId="175" formatCode="_-* #,##0_р_._-;\-* #,##0_р_._-;_-* &quot;-&quot;?_р_._-;_-@_-"/>
    <numFmt numFmtId="176" formatCode="#,##0.0_р_.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0000_р_._-;\-* #,##0.00000_р_._-;_-* &quot;-&quot;?_р_._-;_-@_-"/>
    <numFmt numFmtId="181" formatCode="_-* #,##0.000000_р_._-;\-* #,##0.0000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"/>
    <numFmt numFmtId="192" formatCode="#,##0.0000"/>
    <numFmt numFmtId="193" formatCode="#,##0.00000"/>
    <numFmt numFmtId="194" formatCode="#,##0.000000"/>
    <numFmt numFmtId="195" formatCode="#,##0.0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 horizontal="left" wrapText="1" indent="2"/>
    </xf>
    <xf numFmtId="49" fontId="11" fillId="0" borderId="10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horizontal="right" shrinkToFi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wrapText="1" indent="2"/>
    </xf>
    <xf numFmtId="49" fontId="7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center" shrinkToFit="1"/>
    </xf>
    <xf numFmtId="173" fontId="9" fillId="0" borderId="0" xfId="0" applyNumberFormat="1" applyFont="1" applyFill="1" applyBorder="1" applyAlignment="1">
      <alignment horizontal="right" shrinkToFit="1"/>
    </xf>
    <xf numFmtId="173" fontId="9" fillId="0" borderId="0" xfId="0" applyNumberFormat="1" applyFont="1" applyFill="1" applyAlignment="1">
      <alignment/>
    </xf>
    <xf numFmtId="173" fontId="11" fillId="33" borderId="10" xfId="0" applyNumberFormat="1" applyFont="1" applyFill="1" applyBorder="1" applyAlignment="1">
      <alignment horizontal="right" shrinkToFit="1"/>
    </xf>
    <xf numFmtId="173" fontId="9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/>
    </xf>
    <xf numFmtId="173" fontId="9" fillId="33" borderId="10" xfId="0" applyNumberFormat="1" applyFont="1" applyFill="1" applyBorder="1" applyAlignment="1">
      <alignment horizontal="right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624"/>
  <sheetViews>
    <sheetView showGridLines="0" showZero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607" sqref="C607"/>
    </sheetView>
  </sheetViews>
  <sheetFormatPr defaultColWidth="9.00390625" defaultRowHeight="12.75"/>
  <cols>
    <col min="1" max="1" width="55.25390625" style="3" customWidth="1"/>
    <col min="2" max="2" width="20.875" style="3" customWidth="1"/>
    <col min="3" max="3" width="15.75390625" style="4" customWidth="1"/>
    <col min="4" max="4" width="15.375" style="4" customWidth="1"/>
    <col min="5" max="5" width="15.375" style="2" customWidth="1"/>
    <col min="6" max="6" width="14.625" style="2" customWidth="1"/>
    <col min="7" max="7" width="12.375" style="2" bestFit="1" customWidth="1"/>
    <col min="8" max="16384" width="9.125" style="2" customWidth="1"/>
  </cols>
  <sheetData>
    <row r="1" spans="1:5" ht="46.5" customHeight="1">
      <c r="A1" s="34" t="s">
        <v>11</v>
      </c>
      <c r="B1" s="35"/>
      <c r="C1" s="35"/>
      <c r="D1" s="35"/>
      <c r="E1" s="35"/>
    </row>
    <row r="2" spans="1:5" ht="16.5" customHeight="1">
      <c r="A2" s="5"/>
      <c r="B2" s="20"/>
      <c r="C2" s="20"/>
      <c r="D2" s="20"/>
      <c r="E2" s="20"/>
    </row>
    <row r="3" spans="1:5" ht="13.5" customHeight="1">
      <c r="A3" s="5"/>
      <c r="B3" s="20"/>
      <c r="C3" s="20"/>
      <c r="D3" s="20"/>
      <c r="E3" s="20" t="s">
        <v>7</v>
      </c>
    </row>
    <row r="4" spans="1:5" ht="15.75" customHeight="1">
      <c r="A4" s="37" t="s">
        <v>1</v>
      </c>
      <c r="B4" s="37" t="s">
        <v>3</v>
      </c>
      <c r="C4" s="38" t="s">
        <v>2</v>
      </c>
      <c r="D4" s="38"/>
      <c r="E4" s="38"/>
    </row>
    <row r="5" spans="1:5" ht="23.25" customHeight="1">
      <c r="A5" s="37"/>
      <c r="B5" s="37"/>
      <c r="C5" s="1" t="s">
        <v>4</v>
      </c>
      <c r="D5" s="1" t="s">
        <v>0</v>
      </c>
      <c r="E5" s="1" t="s">
        <v>5</v>
      </c>
    </row>
    <row r="6" spans="1:5" ht="14.25" customHeight="1">
      <c r="A6" s="7">
        <v>1</v>
      </c>
      <c r="B6" s="8" t="s">
        <v>6</v>
      </c>
      <c r="C6" s="9">
        <v>3</v>
      </c>
      <c r="D6" s="9">
        <v>4</v>
      </c>
      <c r="E6" s="9">
        <v>5</v>
      </c>
    </row>
    <row r="7" spans="1:8" s="18" customFormat="1" ht="15" customHeight="1">
      <c r="A7" s="15" t="s">
        <v>12</v>
      </c>
      <c r="B7" s="12" t="s">
        <v>917</v>
      </c>
      <c r="C7" s="22">
        <f>C8+C333</f>
        <v>58812932.20606</v>
      </c>
      <c r="D7" s="22">
        <v>2971551.0951900003</v>
      </c>
      <c r="E7" s="22">
        <f>D7/C7*100</f>
        <v>5.052547090797517</v>
      </c>
      <c r="F7" s="23">
        <v>58812637.954059996</v>
      </c>
      <c r="G7" s="39">
        <f>F7+F410</f>
        <v>58812932.20605999</v>
      </c>
      <c r="H7" s="39">
        <f>G7-C7</f>
        <v>0</v>
      </c>
    </row>
    <row r="8" spans="1:5" s="10" customFormat="1" ht="11.25">
      <c r="A8" s="26" t="s">
        <v>13</v>
      </c>
      <c r="B8" s="17" t="s">
        <v>460</v>
      </c>
      <c r="C8" s="23">
        <v>51277632.36079</v>
      </c>
      <c r="D8" s="23">
        <v>2669899.44173</v>
      </c>
      <c r="E8" s="22">
        <f aca="true" t="shared" si="0" ref="E8:E71">D8/C8*100</f>
        <v>5.206752571851519</v>
      </c>
    </row>
    <row r="9" spans="1:5" s="18" customFormat="1" ht="15" customHeight="1">
      <c r="A9" s="26" t="s">
        <v>14</v>
      </c>
      <c r="B9" s="17" t="s">
        <v>461</v>
      </c>
      <c r="C9" s="23">
        <v>29762682.05416</v>
      </c>
      <c r="D9" s="23">
        <v>1499783.9155599999</v>
      </c>
      <c r="E9" s="22">
        <f t="shared" si="0"/>
        <v>5.03914234890122</v>
      </c>
    </row>
    <row r="10" spans="1:5" s="18" customFormat="1" ht="15" customHeight="1">
      <c r="A10" s="19" t="s">
        <v>15</v>
      </c>
      <c r="B10" s="11" t="s">
        <v>462</v>
      </c>
      <c r="C10" s="21">
        <v>11976728.3</v>
      </c>
      <c r="D10" s="21">
        <v>662659.89114</v>
      </c>
      <c r="E10" s="33">
        <f t="shared" si="0"/>
        <v>5.532895750336091</v>
      </c>
    </row>
    <row r="11" spans="1:5" s="10" customFormat="1" ht="22.5">
      <c r="A11" s="19" t="s">
        <v>16</v>
      </c>
      <c r="B11" s="11" t="s">
        <v>463</v>
      </c>
      <c r="C11" s="21">
        <v>11976728.3</v>
      </c>
      <c r="D11" s="21">
        <v>662659.89114</v>
      </c>
      <c r="E11" s="33">
        <f t="shared" si="0"/>
        <v>5.532895750336091</v>
      </c>
    </row>
    <row r="12" spans="1:5" s="10" customFormat="1" ht="33.75">
      <c r="A12" s="19" t="s">
        <v>17</v>
      </c>
      <c r="B12" s="11" t="s">
        <v>464</v>
      </c>
      <c r="C12" s="21">
        <v>5940457.2</v>
      </c>
      <c r="D12" s="21">
        <v>245397.76614</v>
      </c>
      <c r="E12" s="33">
        <f t="shared" si="0"/>
        <v>4.130957565690398</v>
      </c>
    </row>
    <row r="13" spans="1:5" s="10" customFormat="1" ht="33.75">
      <c r="A13" s="19" t="s">
        <v>18</v>
      </c>
      <c r="B13" s="11" t="s">
        <v>465</v>
      </c>
      <c r="C13" s="21">
        <v>6036271.1</v>
      </c>
      <c r="D13" s="21">
        <v>417262.125</v>
      </c>
      <c r="E13" s="33">
        <f t="shared" si="0"/>
        <v>6.912580930965809</v>
      </c>
    </row>
    <row r="14" spans="1:5" s="10" customFormat="1" ht="11.25">
      <c r="A14" s="19" t="s">
        <v>19</v>
      </c>
      <c r="B14" s="11" t="s">
        <v>466</v>
      </c>
      <c r="C14" s="21">
        <v>17785953.75416</v>
      </c>
      <c r="D14" s="21">
        <v>837124.0244199999</v>
      </c>
      <c r="E14" s="33">
        <f t="shared" si="0"/>
        <v>4.706658051577374</v>
      </c>
    </row>
    <row r="15" spans="1:5" s="10" customFormat="1" ht="56.25">
      <c r="A15" s="19" t="s">
        <v>20</v>
      </c>
      <c r="B15" s="11" t="s">
        <v>467</v>
      </c>
      <c r="C15" s="21">
        <v>17209190.35216</v>
      </c>
      <c r="D15" s="21">
        <v>819253.3925399999</v>
      </c>
      <c r="E15" s="33">
        <f t="shared" si="0"/>
        <v>4.760557445035012</v>
      </c>
    </row>
    <row r="16" spans="1:5" s="10" customFormat="1" ht="78.75">
      <c r="A16" s="19" t="s">
        <v>21</v>
      </c>
      <c r="B16" s="11" t="s">
        <v>468</v>
      </c>
      <c r="C16" s="21">
        <v>93284.02</v>
      </c>
      <c r="D16" s="21">
        <v>-10104.728369999999</v>
      </c>
      <c r="E16" s="33">
        <v>0</v>
      </c>
    </row>
    <row r="17" spans="1:5" s="10" customFormat="1" ht="33.75">
      <c r="A17" s="19" t="s">
        <v>22</v>
      </c>
      <c r="B17" s="11" t="s">
        <v>469</v>
      </c>
      <c r="C17" s="21">
        <v>133401.922</v>
      </c>
      <c r="D17" s="21">
        <v>2653.0731499999997</v>
      </c>
      <c r="E17" s="33">
        <f t="shared" si="0"/>
        <v>1.9887818033086506</v>
      </c>
    </row>
    <row r="18" spans="1:5" s="10" customFormat="1" ht="56.25">
      <c r="A18" s="19" t="s">
        <v>23</v>
      </c>
      <c r="B18" s="11" t="s">
        <v>470</v>
      </c>
      <c r="C18" s="21">
        <v>350077.46</v>
      </c>
      <c r="D18" s="21">
        <v>25322.2871</v>
      </c>
      <c r="E18" s="33">
        <f t="shared" si="0"/>
        <v>7.233338330322667</v>
      </c>
    </row>
    <row r="19" spans="1:5" s="18" customFormat="1" ht="21">
      <c r="A19" s="26" t="s">
        <v>24</v>
      </c>
      <c r="B19" s="17" t="s">
        <v>471</v>
      </c>
      <c r="C19" s="23">
        <v>4052562.60153</v>
      </c>
      <c r="D19" s="23">
        <v>445560.40188</v>
      </c>
      <c r="E19" s="22">
        <f t="shared" si="0"/>
        <v>10.994534710254287</v>
      </c>
    </row>
    <row r="20" spans="1:5" s="10" customFormat="1" ht="22.5">
      <c r="A20" s="19" t="s">
        <v>25</v>
      </c>
      <c r="B20" s="11" t="s">
        <v>472</v>
      </c>
      <c r="C20" s="21">
        <v>4052562.60153</v>
      </c>
      <c r="D20" s="21">
        <v>445560.40188</v>
      </c>
      <c r="E20" s="33">
        <f t="shared" si="0"/>
        <v>10.994534710254287</v>
      </c>
    </row>
    <row r="21" spans="1:5" s="10" customFormat="1" ht="67.5">
      <c r="A21" s="19" t="s">
        <v>26</v>
      </c>
      <c r="B21" s="11" t="s">
        <v>473</v>
      </c>
      <c r="C21" s="21">
        <v>275225</v>
      </c>
      <c r="D21" s="21">
        <v>7689.969</v>
      </c>
      <c r="E21" s="33">
        <f t="shared" si="0"/>
        <v>2.794066309383232</v>
      </c>
    </row>
    <row r="22" spans="1:5" s="10" customFormat="1" ht="11.25">
      <c r="A22" s="19" t="s">
        <v>27</v>
      </c>
      <c r="B22" s="11" t="s">
        <v>474</v>
      </c>
      <c r="C22" s="21">
        <v>1223029</v>
      </c>
      <c r="D22" s="21">
        <v>72194.18993000001</v>
      </c>
      <c r="E22" s="33">
        <f t="shared" si="0"/>
        <v>5.902900906683326</v>
      </c>
    </row>
    <row r="23" spans="1:5" s="10" customFormat="1" ht="78.75">
      <c r="A23" s="19" t="s">
        <v>28</v>
      </c>
      <c r="B23" s="11" t="s">
        <v>475</v>
      </c>
      <c r="C23" s="21">
        <v>115814</v>
      </c>
      <c r="D23" s="21">
        <v>17294.6276</v>
      </c>
      <c r="E23" s="33">
        <f t="shared" si="0"/>
        <v>14.933106187507555</v>
      </c>
    </row>
    <row r="24" spans="1:5" s="10" customFormat="1" ht="22.5">
      <c r="A24" s="19" t="s">
        <v>29</v>
      </c>
      <c r="B24" s="11" t="s">
        <v>476</v>
      </c>
      <c r="C24" s="21">
        <v>78342</v>
      </c>
      <c r="D24" s="21">
        <v>187.84991</v>
      </c>
      <c r="E24" s="33">
        <f t="shared" si="0"/>
        <v>0.23978186668708992</v>
      </c>
    </row>
    <row r="25" spans="1:5" s="10" customFormat="1" ht="90">
      <c r="A25" s="19" t="s">
        <v>30</v>
      </c>
      <c r="B25" s="11" t="s">
        <v>477</v>
      </c>
      <c r="C25" s="21">
        <v>772771</v>
      </c>
      <c r="D25" s="21">
        <v>45505.372</v>
      </c>
      <c r="E25" s="33">
        <f t="shared" si="0"/>
        <v>5.888597268789849</v>
      </c>
    </row>
    <row r="26" spans="1:5" s="10" customFormat="1" ht="45">
      <c r="A26" s="19" t="s">
        <v>31</v>
      </c>
      <c r="B26" s="11" t="s">
        <v>478</v>
      </c>
      <c r="C26" s="21">
        <v>526975.5685299999</v>
      </c>
      <c r="D26" s="21">
        <v>114950.90261</v>
      </c>
      <c r="E26" s="33">
        <f t="shared" si="0"/>
        <v>21.81332674124835</v>
      </c>
    </row>
    <row r="27" spans="1:5" s="10" customFormat="1" ht="56.25">
      <c r="A27" s="19" t="s">
        <v>32</v>
      </c>
      <c r="B27" s="11" t="s">
        <v>479</v>
      </c>
      <c r="C27" s="21">
        <v>16946.12655</v>
      </c>
      <c r="D27" s="21">
        <v>1862.8583500000002</v>
      </c>
      <c r="E27" s="33">
        <f t="shared" si="0"/>
        <v>10.992826853402674</v>
      </c>
    </row>
    <row r="28" spans="1:5" s="10" customFormat="1" ht="45">
      <c r="A28" s="19" t="s">
        <v>33</v>
      </c>
      <c r="B28" s="11" t="s">
        <v>480</v>
      </c>
      <c r="C28" s="21">
        <v>1060723.54447</v>
      </c>
      <c r="D28" s="21">
        <v>200760.25453</v>
      </c>
      <c r="E28" s="33">
        <f t="shared" si="0"/>
        <v>18.926727475471626</v>
      </c>
    </row>
    <row r="29" spans="1:5" s="10" customFormat="1" ht="45">
      <c r="A29" s="19" t="s">
        <v>34</v>
      </c>
      <c r="B29" s="11" t="s">
        <v>481</v>
      </c>
      <c r="C29" s="21">
        <v>-17263.63802</v>
      </c>
      <c r="D29" s="21">
        <v>-14885.62205</v>
      </c>
      <c r="E29" s="33">
        <f t="shared" si="0"/>
        <v>86.22529059491947</v>
      </c>
    </row>
    <row r="30" spans="1:5" s="10" customFormat="1" ht="11.25">
      <c r="A30" s="26" t="s">
        <v>35</v>
      </c>
      <c r="B30" s="17" t="s">
        <v>482</v>
      </c>
      <c r="C30" s="23">
        <v>2829759.194</v>
      </c>
      <c r="D30" s="23">
        <v>220303.82582</v>
      </c>
      <c r="E30" s="22">
        <f t="shared" si="0"/>
        <v>7.7852499352989115</v>
      </c>
    </row>
    <row r="31" spans="1:5" s="10" customFormat="1" ht="22.5">
      <c r="A31" s="19" t="s">
        <v>36</v>
      </c>
      <c r="B31" s="11" t="s">
        <v>483</v>
      </c>
      <c r="C31" s="21">
        <v>1925243</v>
      </c>
      <c r="D31" s="21">
        <v>68569.20254000001</v>
      </c>
      <c r="E31" s="33">
        <f t="shared" si="0"/>
        <v>3.5615869030558747</v>
      </c>
    </row>
    <row r="32" spans="1:5" s="18" customFormat="1" ht="22.5">
      <c r="A32" s="19" t="s">
        <v>37</v>
      </c>
      <c r="B32" s="11" t="s">
        <v>484</v>
      </c>
      <c r="C32" s="21">
        <v>1388418</v>
      </c>
      <c r="D32" s="21">
        <v>58768.01109</v>
      </c>
      <c r="E32" s="33">
        <f t="shared" si="0"/>
        <v>4.232731863891134</v>
      </c>
    </row>
    <row r="33" spans="1:5" s="10" customFormat="1" ht="22.5">
      <c r="A33" s="19" t="s">
        <v>37</v>
      </c>
      <c r="B33" s="11" t="s">
        <v>485</v>
      </c>
      <c r="C33" s="21">
        <v>1388418</v>
      </c>
      <c r="D33" s="21">
        <v>58742.931990000005</v>
      </c>
      <c r="E33" s="33">
        <f t="shared" si="0"/>
        <v>4.230925556280601</v>
      </c>
    </row>
    <row r="34" spans="1:5" s="10" customFormat="1" ht="33.75">
      <c r="A34" s="19" t="s">
        <v>38</v>
      </c>
      <c r="B34" s="11" t="s">
        <v>486</v>
      </c>
      <c r="C34" s="21">
        <v>0</v>
      </c>
      <c r="D34" s="21">
        <v>25.079099999999997</v>
      </c>
      <c r="E34" s="33">
        <v>0</v>
      </c>
    </row>
    <row r="35" spans="1:5" s="10" customFormat="1" ht="22.5">
      <c r="A35" s="19" t="s">
        <v>39</v>
      </c>
      <c r="B35" s="11" t="s">
        <v>487</v>
      </c>
      <c r="C35" s="21">
        <v>392587</v>
      </c>
      <c r="D35" s="21">
        <v>7627.57787</v>
      </c>
      <c r="E35" s="33">
        <f t="shared" si="0"/>
        <v>1.9429012855749173</v>
      </c>
    </row>
    <row r="36" spans="1:5" s="10" customFormat="1" ht="22.5">
      <c r="A36" s="19" t="s">
        <v>39</v>
      </c>
      <c r="B36" s="11" t="s">
        <v>488</v>
      </c>
      <c r="C36" s="21">
        <v>392587</v>
      </c>
      <c r="D36" s="21">
        <v>7645.679190000001</v>
      </c>
      <c r="E36" s="33">
        <f t="shared" si="0"/>
        <v>1.9475120648416788</v>
      </c>
    </row>
    <row r="37" spans="1:5" s="10" customFormat="1" ht="33.75">
      <c r="A37" s="19" t="s">
        <v>40</v>
      </c>
      <c r="B37" s="11" t="s">
        <v>489</v>
      </c>
      <c r="C37" s="21">
        <v>0</v>
      </c>
      <c r="D37" s="21">
        <v>-18.10132</v>
      </c>
      <c r="E37" s="33">
        <v>0</v>
      </c>
    </row>
    <row r="38" spans="1:5" s="10" customFormat="1" ht="22.5">
      <c r="A38" s="19" t="s">
        <v>41</v>
      </c>
      <c r="B38" s="11" t="s">
        <v>490</v>
      </c>
      <c r="C38" s="21">
        <v>144238</v>
      </c>
      <c r="D38" s="21">
        <v>2173.61358</v>
      </c>
      <c r="E38" s="33">
        <f t="shared" si="0"/>
        <v>1.506963199711588</v>
      </c>
    </row>
    <row r="39" spans="1:5" s="10" customFormat="1" ht="11.25">
      <c r="A39" s="19" t="s">
        <v>42</v>
      </c>
      <c r="B39" s="11" t="s">
        <v>491</v>
      </c>
      <c r="C39" s="21">
        <v>850229.794</v>
      </c>
      <c r="D39" s="21">
        <v>147866.66508</v>
      </c>
      <c r="E39" s="33">
        <f t="shared" si="0"/>
        <v>17.39137655766507</v>
      </c>
    </row>
    <row r="40" spans="1:5" s="10" customFormat="1" ht="11.25">
      <c r="A40" s="19" t="s">
        <v>42</v>
      </c>
      <c r="B40" s="11" t="s">
        <v>492</v>
      </c>
      <c r="C40" s="21">
        <v>850229.794</v>
      </c>
      <c r="D40" s="21">
        <v>147845.39369</v>
      </c>
      <c r="E40" s="33">
        <f t="shared" si="0"/>
        <v>17.38887471755665</v>
      </c>
    </row>
    <row r="41" spans="1:5" s="10" customFormat="1" ht="22.5">
      <c r="A41" s="19" t="s">
        <v>43</v>
      </c>
      <c r="B41" s="11" t="s">
        <v>493</v>
      </c>
      <c r="C41" s="21">
        <v>0</v>
      </c>
      <c r="D41" s="21">
        <v>21.27139</v>
      </c>
      <c r="E41" s="33">
        <v>0</v>
      </c>
    </row>
    <row r="42" spans="1:5" s="10" customFormat="1" ht="11.25">
      <c r="A42" s="19" t="s">
        <v>44</v>
      </c>
      <c r="B42" s="11" t="s">
        <v>494</v>
      </c>
      <c r="C42" s="21">
        <v>11860.4</v>
      </c>
      <c r="D42" s="21">
        <v>127.39264999999999</v>
      </c>
      <c r="E42" s="33">
        <f t="shared" si="0"/>
        <v>1.0741007891808032</v>
      </c>
    </row>
    <row r="43" spans="1:5" s="10" customFormat="1" ht="11.25">
      <c r="A43" s="19" t="s">
        <v>44</v>
      </c>
      <c r="B43" s="11" t="s">
        <v>495</v>
      </c>
      <c r="C43" s="21">
        <v>11860.4</v>
      </c>
      <c r="D43" s="21">
        <v>133.06627</v>
      </c>
      <c r="E43" s="33">
        <f t="shared" si="0"/>
        <v>1.1219374557350512</v>
      </c>
    </row>
    <row r="44" spans="1:5" s="10" customFormat="1" ht="22.5">
      <c r="A44" s="19" t="s">
        <v>45</v>
      </c>
      <c r="B44" s="11" t="s">
        <v>496</v>
      </c>
      <c r="C44" s="21">
        <v>0</v>
      </c>
      <c r="D44" s="21">
        <v>-5.67362</v>
      </c>
      <c r="E44" s="33">
        <v>0</v>
      </c>
    </row>
    <row r="45" spans="1:5" s="10" customFormat="1" ht="22.5">
      <c r="A45" s="19" t="s">
        <v>46</v>
      </c>
      <c r="B45" s="11" t="s">
        <v>497</v>
      </c>
      <c r="C45" s="21">
        <v>42426</v>
      </c>
      <c r="D45" s="21">
        <v>3740.56555</v>
      </c>
      <c r="E45" s="33">
        <f t="shared" si="0"/>
        <v>8.81668210531278</v>
      </c>
    </row>
    <row r="46" spans="1:5" s="10" customFormat="1" ht="22.5">
      <c r="A46" s="19" t="s">
        <v>47</v>
      </c>
      <c r="B46" s="11" t="s">
        <v>498</v>
      </c>
      <c r="C46" s="21">
        <v>28699</v>
      </c>
      <c r="D46" s="21">
        <v>2866.22786</v>
      </c>
      <c r="E46" s="33">
        <f t="shared" si="0"/>
        <v>9.9872046412767</v>
      </c>
    </row>
    <row r="47" spans="1:5" s="10" customFormat="1" ht="22.5">
      <c r="A47" s="19" t="s">
        <v>48</v>
      </c>
      <c r="B47" s="11" t="s">
        <v>499</v>
      </c>
      <c r="C47" s="21">
        <v>13727</v>
      </c>
      <c r="D47" s="21">
        <v>874.33769</v>
      </c>
      <c r="E47" s="33">
        <f t="shared" si="0"/>
        <v>6.369473956436219</v>
      </c>
    </row>
    <row r="48" spans="1:5" s="10" customFormat="1" ht="11.25">
      <c r="A48" s="26" t="s">
        <v>49</v>
      </c>
      <c r="B48" s="17" t="s">
        <v>500</v>
      </c>
      <c r="C48" s="23">
        <v>10059452.16462</v>
      </c>
      <c r="D48" s="23">
        <v>257091.89698</v>
      </c>
      <c r="E48" s="22">
        <f t="shared" si="0"/>
        <v>2.5557246336357693</v>
      </c>
    </row>
    <row r="49" spans="1:5" s="10" customFormat="1" ht="11.25">
      <c r="A49" s="19" t="s">
        <v>50</v>
      </c>
      <c r="B49" s="11" t="s">
        <v>501</v>
      </c>
      <c r="C49" s="21">
        <v>231506.49778</v>
      </c>
      <c r="D49" s="21">
        <v>5402.8732199999995</v>
      </c>
      <c r="E49" s="33">
        <f t="shared" si="0"/>
        <v>2.333789017504958</v>
      </c>
    </row>
    <row r="50" spans="1:5" s="18" customFormat="1" ht="33.75">
      <c r="A50" s="19" t="s">
        <v>51</v>
      </c>
      <c r="B50" s="11" t="s">
        <v>502</v>
      </c>
      <c r="C50" s="21">
        <v>84841</v>
      </c>
      <c r="D50" s="21">
        <v>1791.0987</v>
      </c>
      <c r="E50" s="33">
        <f t="shared" si="0"/>
        <v>2.1111239848658077</v>
      </c>
    </row>
    <row r="51" spans="1:5" s="10" customFormat="1" ht="33.75">
      <c r="A51" s="19" t="s">
        <v>52</v>
      </c>
      <c r="B51" s="11" t="s">
        <v>503</v>
      </c>
      <c r="C51" s="21">
        <v>82568.39778</v>
      </c>
      <c r="D51" s="21">
        <v>2285.91317</v>
      </c>
      <c r="E51" s="33">
        <f t="shared" si="0"/>
        <v>2.768508571633809</v>
      </c>
    </row>
    <row r="52" spans="1:5" s="10" customFormat="1" ht="33.75">
      <c r="A52" s="19" t="s">
        <v>53</v>
      </c>
      <c r="B52" s="11" t="s">
        <v>504</v>
      </c>
      <c r="C52" s="21">
        <v>64097.1</v>
      </c>
      <c r="D52" s="21">
        <v>1325.8613500000001</v>
      </c>
      <c r="E52" s="33">
        <f t="shared" si="0"/>
        <v>2.0685200266470716</v>
      </c>
    </row>
    <row r="53" spans="1:5" s="10" customFormat="1" ht="11.25">
      <c r="A53" s="19" t="s">
        <v>54</v>
      </c>
      <c r="B53" s="11" t="s">
        <v>505</v>
      </c>
      <c r="C53" s="21">
        <v>6852842</v>
      </c>
      <c r="D53" s="21">
        <v>42043.124710000004</v>
      </c>
      <c r="E53" s="33">
        <f t="shared" si="0"/>
        <v>0.613513702927924</v>
      </c>
    </row>
    <row r="54" spans="1:5" s="10" customFormat="1" ht="22.5">
      <c r="A54" s="19" t="s">
        <v>55</v>
      </c>
      <c r="B54" s="11" t="s">
        <v>506</v>
      </c>
      <c r="C54" s="21">
        <v>6304615</v>
      </c>
      <c r="D54" s="21">
        <v>41887.23079</v>
      </c>
      <c r="E54" s="33">
        <f t="shared" si="0"/>
        <v>0.6643899871760607</v>
      </c>
    </row>
    <row r="55" spans="1:5" s="10" customFormat="1" ht="22.5">
      <c r="A55" s="19" t="s">
        <v>56</v>
      </c>
      <c r="B55" s="11" t="s">
        <v>507</v>
      </c>
      <c r="C55" s="21">
        <v>548227</v>
      </c>
      <c r="D55" s="21">
        <v>155.89392</v>
      </c>
      <c r="E55" s="33">
        <f t="shared" si="0"/>
        <v>0.02843601646763111</v>
      </c>
    </row>
    <row r="56" spans="1:5" s="10" customFormat="1" ht="11.25">
      <c r="A56" s="19" t="s">
        <v>57</v>
      </c>
      <c r="B56" s="11" t="s">
        <v>508</v>
      </c>
      <c r="C56" s="21">
        <v>1210661</v>
      </c>
      <c r="D56" s="21">
        <v>45181.450189999996</v>
      </c>
      <c r="E56" s="33">
        <f t="shared" si="0"/>
        <v>3.731965446148839</v>
      </c>
    </row>
    <row r="57" spans="1:5" s="10" customFormat="1" ht="11.25">
      <c r="A57" s="19" t="s">
        <v>58</v>
      </c>
      <c r="B57" s="11" t="s">
        <v>509</v>
      </c>
      <c r="C57" s="21">
        <v>233901</v>
      </c>
      <c r="D57" s="21">
        <v>24495.68195</v>
      </c>
      <c r="E57" s="33">
        <f t="shared" si="0"/>
        <v>10.472670894951282</v>
      </c>
    </row>
    <row r="58" spans="1:5" s="10" customFormat="1" ht="11.25">
      <c r="A58" s="19" t="s">
        <v>59</v>
      </c>
      <c r="B58" s="11" t="s">
        <v>510</v>
      </c>
      <c r="C58" s="21">
        <v>976760</v>
      </c>
      <c r="D58" s="21">
        <v>20685.768239999998</v>
      </c>
      <c r="E58" s="33">
        <f t="shared" si="0"/>
        <v>2.1177943650436135</v>
      </c>
    </row>
    <row r="59" spans="1:5" s="10" customFormat="1" ht="11.25">
      <c r="A59" s="19" t="s">
        <v>60</v>
      </c>
      <c r="B59" s="11" t="s">
        <v>511</v>
      </c>
      <c r="C59" s="21">
        <v>3684</v>
      </c>
      <c r="D59" s="21">
        <v>328</v>
      </c>
      <c r="E59" s="33">
        <f t="shared" si="0"/>
        <v>8.903365906623236</v>
      </c>
    </row>
    <row r="60" spans="1:5" s="10" customFormat="1" ht="11.25">
      <c r="A60" s="19" t="s">
        <v>61</v>
      </c>
      <c r="B60" s="11" t="s">
        <v>512</v>
      </c>
      <c r="C60" s="21">
        <v>1760758.6668399998</v>
      </c>
      <c r="D60" s="21">
        <v>164136.44886</v>
      </c>
      <c r="E60" s="33">
        <f t="shared" si="0"/>
        <v>9.321916282517726</v>
      </c>
    </row>
    <row r="61" spans="1:5" s="10" customFormat="1" ht="11.25">
      <c r="A61" s="19" t="s">
        <v>62</v>
      </c>
      <c r="B61" s="11" t="s">
        <v>513</v>
      </c>
      <c r="C61" s="21">
        <v>1367666.98034</v>
      </c>
      <c r="D61" s="21">
        <v>151871.39024</v>
      </c>
      <c r="E61" s="33">
        <f t="shared" si="0"/>
        <v>11.10441302035712</v>
      </c>
    </row>
    <row r="62" spans="1:5" s="10" customFormat="1" ht="22.5">
      <c r="A62" s="19" t="s">
        <v>63</v>
      </c>
      <c r="B62" s="11" t="s">
        <v>514</v>
      </c>
      <c r="C62" s="21">
        <v>691326.35248</v>
      </c>
      <c r="D62" s="21">
        <v>75974.30661</v>
      </c>
      <c r="E62" s="33">
        <f t="shared" si="0"/>
        <v>10.989644230609295</v>
      </c>
    </row>
    <row r="63" spans="1:5" s="10" customFormat="1" ht="22.5">
      <c r="A63" s="19" t="s">
        <v>64</v>
      </c>
      <c r="B63" s="11" t="s">
        <v>515</v>
      </c>
      <c r="C63" s="21">
        <v>342087.42786</v>
      </c>
      <c r="D63" s="21">
        <v>37684.480670000004</v>
      </c>
      <c r="E63" s="33">
        <f t="shared" si="0"/>
        <v>11.016037890004673</v>
      </c>
    </row>
    <row r="64" spans="1:5" s="10" customFormat="1" ht="22.5">
      <c r="A64" s="19" t="s">
        <v>65</v>
      </c>
      <c r="B64" s="11" t="s">
        <v>516</v>
      </c>
      <c r="C64" s="21">
        <v>334253.2</v>
      </c>
      <c r="D64" s="21">
        <v>38212.602960000004</v>
      </c>
      <c r="E64" s="33">
        <f t="shared" si="0"/>
        <v>11.432232499195221</v>
      </c>
    </row>
    <row r="65" spans="1:5" s="10" customFormat="1" ht="11.25">
      <c r="A65" s="19" t="s">
        <v>66</v>
      </c>
      <c r="B65" s="11" t="s">
        <v>517</v>
      </c>
      <c r="C65" s="21">
        <v>393091.6865</v>
      </c>
      <c r="D65" s="21">
        <v>12265.05862</v>
      </c>
      <c r="E65" s="33">
        <f t="shared" si="0"/>
        <v>3.120152127663987</v>
      </c>
    </row>
    <row r="66" spans="1:5" s="10" customFormat="1" ht="22.5">
      <c r="A66" s="19" t="s">
        <v>67</v>
      </c>
      <c r="B66" s="11" t="s">
        <v>518</v>
      </c>
      <c r="C66" s="21">
        <v>82204</v>
      </c>
      <c r="D66" s="21">
        <v>4214.82331</v>
      </c>
      <c r="E66" s="33">
        <f t="shared" si="0"/>
        <v>5.127272772614471</v>
      </c>
    </row>
    <row r="67" spans="1:5" s="10" customFormat="1" ht="22.5">
      <c r="A67" s="19" t="s">
        <v>68</v>
      </c>
      <c r="B67" s="11" t="s">
        <v>519</v>
      </c>
      <c r="C67" s="21">
        <v>243837.8365</v>
      </c>
      <c r="D67" s="21">
        <v>6942.186</v>
      </c>
      <c r="E67" s="33">
        <f t="shared" si="0"/>
        <v>2.8470503592251157</v>
      </c>
    </row>
    <row r="68" spans="1:5" s="18" customFormat="1" ht="22.5">
      <c r="A68" s="19" t="s">
        <v>69</v>
      </c>
      <c r="B68" s="11" t="s">
        <v>520</v>
      </c>
      <c r="C68" s="21">
        <v>67049.85</v>
      </c>
      <c r="D68" s="21">
        <v>1108.04931</v>
      </c>
      <c r="E68" s="33">
        <f t="shared" si="0"/>
        <v>1.652575374888982</v>
      </c>
    </row>
    <row r="69" spans="1:5" s="10" customFormat="1" ht="21.75">
      <c r="A69" s="26" t="s">
        <v>70</v>
      </c>
      <c r="B69" s="17" t="s">
        <v>521</v>
      </c>
      <c r="C69" s="23">
        <v>37788</v>
      </c>
      <c r="D69" s="23">
        <v>1953.62586</v>
      </c>
      <c r="E69" s="22">
        <f t="shared" si="0"/>
        <v>5.169963639250557</v>
      </c>
    </row>
    <row r="70" spans="1:5" s="10" customFormat="1" ht="11.25">
      <c r="A70" s="19" t="s">
        <v>71</v>
      </c>
      <c r="B70" s="11" t="s">
        <v>522</v>
      </c>
      <c r="C70" s="21">
        <v>33316</v>
      </c>
      <c r="D70" s="21">
        <v>1935.13365</v>
      </c>
      <c r="E70" s="33">
        <f t="shared" si="0"/>
        <v>5.808421329091128</v>
      </c>
    </row>
    <row r="71" spans="1:5" s="10" customFormat="1" ht="11.25">
      <c r="A71" s="19" t="s">
        <v>72</v>
      </c>
      <c r="B71" s="11" t="s">
        <v>523</v>
      </c>
      <c r="C71" s="21">
        <v>31650</v>
      </c>
      <c r="D71" s="21">
        <v>1927.57665</v>
      </c>
      <c r="E71" s="33">
        <f t="shared" si="0"/>
        <v>6.0902895734597156</v>
      </c>
    </row>
    <row r="72" spans="1:5" s="10" customFormat="1" ht="22.5">
      <c r="A72" s="19" t="s">
        <v>73</v>
      </c>
      <c r="B72" s="11" t="s">
        <v>524</v>
      </c>
      <c r="C72" s="21">
        <v>1666</v>
      </c>
      <c r="D72" s="21">
        <v>7.557</v>
      </c>
      <c r="E72" s="33">
        <f aca="true" t="shared" si="1" ref="E72:E135">D72/C72*100</f>
        <v>0.45360144057623053</v>
      </c>
    </row>
    <row r="73" spans="1:5" s="10" customFormat="1" ht="22.5">
      <c r="A73" s="19" t="s">
        <v>74</v>
      </c>
      <c r="B73" s="11" t="s">
        <v>525</v>
      </c>
      <c r="C73" s="21">
        <v>4472</v>
      </c>
      <c r="D73" s="21">
        <v>18.49221</v>
      </c>
      <c r="E73" s="33">
        <f t="shared" si="1"/>
        <v>0.41351095706618957</v>
      </c>
    </row>
    <row r="74" spans="1:5" s="10" customFormat="1" ht="11.25">
      <c r="A74" s="19" t="s">
        <v>75</v>
      </c>
      <c r="B74" s="11" t="s">
        <v>526</v>
      </c>
      <c r="C74" s="21">
        <v>4465</v>
      </c>
      <c r="D74" s="21">
        <v>11.265</v>
      </c>
      <c r="E74" s="33">
        <f t="shared" si="1"/>
        <v>0.2522956326987682</v>
      </c>
    </row>
    <row r="75" spans="1:5" s="18" customFormat="1" ht="22.5">
      <c r="A75" s="19" t="s">
        <v>76</v>
      </c>
      <c r="B75" s="11" t="s">
        <v>527</v>
      </c>
      <c r="C75" s="21">
        <v>7</v>
      </c>
      <c r="D75" s="21">
        <v>7.22721</v>
      </c>
      <c r="E75" s="33">
        <f t="shared" si="1"/>
        <v>103.24585714285715</v>
      </c>
    </row>
    <row r="76" spans="1:5" s="10" customFormat="1" ht="11.25">
      <c r="A76" s="26" t="s">
        <v>77</v>
      </c>
      <c r="B76" s="17" t="s">
        <v>528</v>
      </c>
      <c r="C76" s="23">
        <v>206564.75</v>
      </c>
      <c r="D76" s="23">
        <v>10613.902619999999</v>
      </c>
      <c r="E76" s="22">
        <f t="shared" si="1"/>
        <v>5.138293256714904</v>
      </c>
    </row>
    <row r="77" spans="1:5" s="10" customFormat="1" ht="22.5">
      <c r="A77" s="19" t="s">
        <v>78</v>
      </c>
      <c r="B77" s="11" t="s">
        <v>529</v>
      </c>
      <c r="C77" s="21">
        <v>105964</v>
      </c>
      <c r="D77" s="21">
        <v>5308.6158700000005</v>
      </c>
      <c r="E77" s="33">
        <f t="shared" si="1"/>
        <v>5.009829630818015</v>
      </c>
    </row>
    <row r="78" spans="1:5" s="10" customFormat="1" ht="33.75">
      <c r="A78" s="19" t="s">
        <v>79</v>
      </c>
      <c r="B78" s="11" t="s">
        <v>530</v>
      </c>
      <c r="C78" s="21">
        <v>105964</v>
      </c>
      <c r="D78" s="21">
        <v>5308.6158700000005</v>
      </c>
      <c r="E78" s="33">
        <f t="shared" si="1"/>
        <v>5.009829630818015</v>
      </c>
    </row>
    <row r="79" spans="1:5" s="10" customFormat="1" ht="33.75">
      <c r="A79" s="19" t="s">
        <v>80</v>
      </c>
      <c r="B79" s="11" t="s">
        <v>531</v>
      </c>
      <c r="C79" s="21">
        <v>964.65</v>
      </c>
      <c r="D79" s="21">
        <v>31.955</v>
      </c>
      <c r="E79" s="33">
        <f t="shared" si="1"/>
        <v>3.3126004250246197</v>
      </c>
    </row>
    <row r="80" spans="1:5" s="10" customFormat="1" ht="45">
      <c r="A80" s="19" t="s">
        <v>81</v>
      </c>
      <c r="B80" s="11" t="s">
        <v>532</v>
      </c>
      <c r="C80" s="21">
        <v>964.65</v>
      </c>
      <c r="D80" s="21">
        <v>31.955</v>
      </c>
      <c r="E80" s="33">
        <f t="shared" si="1"/>
        <v>3.3126004250246197</v>
      </c>
    </row>
    <row r="81" spans="1:5" s="10" customFormat="1" ht="45">
      <c r="A81" s="19" t="s">
        <v>82</v>
      </c>
      <c r="B81" s="11" t="s">
        <v>533</v>
      </c>
      <c r="C81" s="21">
        <v>2760</v>
      </c>
      <c r="D81" s="21">
        <v>128</v>
      </c>
      <c r="E81" s="33">
        <f t="shared" si="1"/>
        <v>4.63768115942029</v>
      </c>
    </row>
    <row r="82" spans="1:5" s="10" customFormat="1" ht="22.5">
      <c r="A82" s="19" t="s">
        <v>83</v>
      </c>
      <c r="B82" s="11" t="s">
        <v>534</v>
      </c>
      <c r="C82" s="21">
        <v>96876.1</v>
      </c>
      <c r="D82" s="21">
        <v>5145.33175</v>
      </c>
      <c r="E82" s="33">
        <f t="shared" si="1"/>
        <v>5.311249885162594</v>
      </c>
    </row>
    <row r="83" spans="1:5" s="10" customFormat="1" ht="56.25">
      <c r="A83" s="19" t="s">
        <v>84</v>
      </c>
      <c r="B83" s="11" t="s">
        <v>535</v>
      </c>
      <c r="C83" s="21">
        <v>69</v>
      </c>
      <c r="D83" s="21">
        <v>7.765</v>
      </c>
      <c r="E83" s="33">
        <f t="shared" si="1"/>
        <v>11.253623188405797</v>
      </c>
    </row>
    <row r="84" spans="1:5" s="10" customFormat="1" ht="33.75">
      <c r="A84" s="19" t="s">
        <v>85</v>
      </c>
      <c r="B84" s="11" t="s">
        <v>536</v>
      </c>
      <c r="C84" s="21">
        <v>25873</v>
      </c>
      <c r="D84" s="21">
        <v>2522.38425</v>
      </c>
      <c r="E84" s="33">
        <f t="shared" si="1"/>
        <v>9.749098481042013</v>
      </c>
    </row>
    <row r="85" spans="1:5" s="10" customFormat="1" ht="33.75">
      <c r="A85" s="19" t="s">
        <v>86</v>
      </c>
      <c r="B85" s="11" t="s">
        <v>537</v>
      </c>
      <c r="C85" s="21">
        <v>43962.8</v>
      </c>
      <c r="D85" s="21">
        <v>1147.2</v>
      </c>
      <c r="E85" s="33">
        <f t="shared" si="1"/>
        <v>2.609478923089521</v>
      </c>
    </row>
    <row r="86" spans="1:5" s="10" customFormat="1" ht="45">
      <c r="A86" s="19" t="s">
        <v>87</v>
      </c>
      <c r="B86" s="11" t="s">
        <v>538</v>
      </c>
      <c r="C86" s="21">
        <v>43962.8</v>
      </c>
      <c r="D86" s="21">
        <v>1147.2</v>
      </c>
      <c r="E86" s="33">
        <f t="shared" si="1"/>
        <v>2.609478923089521</v>
      </c>
    </row>
    <row r="87" spans="1:5" s="10" customFormat="1" ht="22.5">
      <c r="A87" s="19" t="s">
        <v>88</v>
      </c>
      <c r="B87" s="11" t="s">
        <v>539</v>
      </c>
      <c r="C87" s="21">
        <v>792</v>
      </c>
      <c r="D87" s="21">
        <v>119.9175</v>
      </c>
      <c r="E87" s="33">
        <f t="shared" si="1"/>
        <v>15.141098484848486</v>
      </c>
    </row>
    <row r="88" spans="1:5" s="10" customFormat="1" ht="56.25">
      <c r="A88" s="19" t="s">
        <v>89</v>
      </c>
      <c r="B88" s="11" t="s">
        <v>540</v>
      </c>
      <c r="C88" s="21">
        <v>176.3</v>
      </c>
      <c r="D88" s="21">
        <v>12</v>
      </c>
      <c r="E88" s="33">
        <f t="shared" si="1"/>
        <v>6.806579693703914</v>
      </c>
    </row>
    <row r="89" spans="1:5" s="10" customFormat="1" ht="22.5">
      <c r="A89" s="19" t="s">
        <v>90</v>
      </c>
      <c r="B89" s="11" t="s">
        <v>541</v>
      </c>
      <c r="C89" s="21">
        <v>42.4</v>
      </c>
      <c r="D89" s="21">
        <v>0</v>
      </c>
      <c r="E89" s="33">
        <f t="shared" si="1"/>
        <v>0</v>
      </c>
    </row>
    <row r="90" spans="1:5" s="10" customFormat="1" ht="56.25">
      <c r="A90" s="19" t="s">
        <v>91</v>
      </c>
      <c r="B90" s="11" t="s">
        <v>542</v>
      </c>
      <c r="C90" s="21">
        <v>184</v>
      </c>
      <c r="D90" s="21">
        <v>7</v>
      </c>
      <c r="E90" s="33">
        <f t="shared" si="1"/>
        <v>3.804347826086957</v>
      </c>
    </row>
    <row r="91" spans="1:5" s="10" customFormat="1" ht="45">
      <c r="A91" s="19" t="s">
        <v>92</v>
      </c>
      <c r="B91" s="11" t="s">
        <v>543</v>
      </c>
      <c r="C91" s="21">
        <v>20283.2</v>
      </c>
      <c r="D91" s="21">
        <v>863.915</v>
      </c>
      <c r="E91" s="33">
        <f t="shared" si="1"/>
        <v>4.259263824248639</v>
      </c>
    </row>
    <row r="92" spans="1:5" s="10" customFormat="1" ht="123.75">
      <c r="A92" s="19" t="s">
        <v>93</v>
      </c>
      <c r="B92" s="11" t="s">
        <v>544</v>
      </c>
      <c r="C92" s="21">
        <v>20283.2</v>
      </c>
      <c r="D92" s="21">
        <v>863.915</v>
      </c>
      <c r="E92" s="33">
        <f t="shared" si="1"/>
        <v>4.259263824248639</v>
      </c>
    </row>
    <row r="93" spans="1:5" s="10" customFormat="1" ht="22.5">
      <c r="A93" s="19" t="s">
        <v>94</v>
      </c>
      <c r="B93" s="11" t="s">
        <v>545</v>
      </c>
      <c r="C93" s="21">
        <v>738</v>
      </c>
      <c r="D93" s="21">
        <v>208</v>
      </c>
      <c r="E93" s="33">
        <f t="shared" si="1"/>
        <v>28.184281842818425</v>
      </c>
    </row>
    <row r="94" spans="1:5" s="10" customFormat="1" ht="78.75">
      <c r="A94" s="19" t="s">
        <v>95</v>
      </c>
      <c r="B94" s="11" t="s">
        <v>546</v>
      </c>
      <c r="C94" s="21">
        <v>4.8</v>
      </c>
      <c r="D94" s="21">
        <v>0</v>
      </c>
      <c r="E94" s="33">
        <f t="shared" si="1"/>
        <v>0</v>
      </c>
    </row>
    <row r="95" spans="1:5" s="10" customFormat="1" ht="45">
      <c r="A95" s="19" t="s">
        <v>96</v>
      </c>
      <c r="B95" s="11" t="s">
        <v>547</v>
      </c>
      <c r="C95" s="21">
        <v>1448.6</v>
      </c>
      <c r="D95" s="21">
        <v>46.4</v>
      </c>
      <c r="E95" s="33">
        <f t="shared" si="1"/>
        <v>3.2030926411707856</v>
      </c>
    </row>
    <row r="96" spans="1:5" s="10" customFormat="1" ht="67.5">
      <c r="A96" s="19" t="s">
        <v>97</v>
      </c>
      <c r="B96" s="11" t="s">
        <v>548</v>
      </c>
      <c r="C96" s="21">
        <v>1245</v>
      </c>
      <c r="D96" s="21">
        <v>38.4</v>
      </c>
      <c r="E96" s="33">
        <f t="shared" si="1"/>
        <v>3.08433734939759</v>
      </c>
    </row>
    <row r="97" spans="1:5" s="10" customFormat="1" ht="56.25">
      <c r="A97" s="19" t="s">
        <v>98</v>
      </c>
      <c r="B97" s="11" t="s">
        <v>549</v>
      </c>
      <c r="C97" s="21">
        <v>202</v>
      </c>
      <c r="D97" s="21">
        <v>8</v>
      </c>
      <c r="E97" s="33">
        <f t="shared" si="1"/>
        <v>3.9603960396039604</v>
      </c>
    </row>
    <row r="98" spans="1:5" s="10" customFormat="1" ht="56.25">
      <c r="A98" s="19" t="s">
        <v>99</v>
      </c>
      <c r="B98" s="11" t="s">
        <v>550</v>
      </c>
      <c r="C98" s="21">
        <v>1.6</v>
      </c>
      <c r="D98" s="21">
        <v>0</v>
      </c>
      <c r="E98" s="33">
        <f t="shared" si="1"/>
        <v>0</v>
      </c>
    </row>
    <row r="99" spans="1:5" s="10" customFormat="1" ht="22.5">
      <c r="A99" s="19" t="s">
        <v>100</v>
      </c>
      <c r="B99" s="11" t="s">
        <v>551</v>
      </c>
      <c r="C99" s="21">
        <v>1015</v>
      </c>
      <c r="D99" s="21">
        <v>35</v>
      </c>
      <c r="E99" s="33">
        <f t="shared" si="1"/>
        <v>3.4482758620689653</v>
      </c>
    </row>
    <row r="100" spans="1:5" s="10" customFormat="1" ht="56.25">
      <c r="A100" s="19" t="s">
        <v>101</v>
      </c>
      <c r="B100" s="11" t="s">
        <v>552</v>
      </c>
      <c r="C100" s="21">
        <v>1015</v>
      </c>
      <c r="D100" s="21">
        <v>35</v>
      </c>
      <c r="E100" s="33">
        <f t="shared" si="1"/>
        <v>3.4482758620689653</v>
      </c>
    </row>
    <row r="101" spans="1:5" s="18" customFormat="1" ht="22.5">
      <c r="A101" s="19" t="s">
        <v>102</v>
      </c>
      <c r="B101" s="11" t="s">
        <v>553</v>
      </c>
      <c r="C101" s="21">
        <v>100</v>
      </c>
      <c r="D101" s="21">
        <v>0</v>
      </c>
      <c r="E101" s="33">
        <f t="shared" si="1"/>
        <v>0</v>
      </c>
    </row>
    <row r="102" spans="1:5" s="10" customFormat="1" ht="56.25">
      <c r="A102" s="19" t="s">
        <v>103</v>
      </c>
      <c r="B102" s="11" t="s">
        <v>554</v>
      </c>
      <c r="C102" s="21">
        <v>1377</v>
      </c>
      <c r="D102" s="21">
        <v>103.25</v>
      </c>
      <c r="E102" s="33">
        <f t="shared" si="1"/>
        <v>7.4981844589687725</v>
      </c>
    </row>
    <row r="103" spans="1:5" s="10" customFormat="1" ht="56.25">
      <c r="A103" s="19" t="s">
        <v>104</v>
      </c>
      <c r="B103" s="11" t="s">
        <v>555</v>
      </c>
      <c r="C103" s="21">
        <v>575</v>
      </c>
      <c r="D103" s="21">
        <v>12.5</v>
      </c>
      <c r="E103" s="33">
        <f t="shared" si="1"/>
        <v>2.1739130434782608</v>
      </c>
    </row>
    <row r="104" spans="1:5" s="10" customFormat="1" ht="45">
      <c r="A104" s="19" t="s">
        <v>105</v>
      </c>
      <c r="B104" s="11" t="s">
        <v>556</v>
      </c>
      <c r="C104" s="21">
        <v>235</v>
      </c>
      <c r="D104" s="21">
        <v>60</v>
      </c>
      <c r="E104" s="33">
        <f t="shared" si="1"/>
        <v>25.53191489361702</v>
      </c>
    </row>
    <row r="105" spans="1:5" s="10" customFormat="1" ht="21.75">
      <c r="A105" s="26" t="s">
        <v>106</v>
      </c>
      <c r="B105" s="17" t="s">
        <v>557</v>
      </c>
      <c r="C105" s="23">
        <v>0</v>
      </c>
      <c r="D105" s="23">
        <v>31.46093</v>
      </c>
      <c r="E105" s="22">
        <v>0</v>
      </c>
    </row>
    <row r="106" spans="1:5" s="10" customFormat="1" ht="22.5">
      <c r="A106" s="19" t="s">
        <v>107</v>
      </c>
      <c r="B106" s="11" t="s">
        <v>558</v>
      </c>
      <c r="C106" s="21">
        <v>0</v>
      </c>
      <c r="D106" s="21">
        <v>-0.14723</v>
      </c>
      <c r="E106" s="33">
        <v>0</v>
      </c>
    </row>
    <row r="107" spans="1:5" s="10" customFormat="1" ht="22.5">
      <c r="A107" s="19" t="s">
        <v>108</v>
      </c>
      <c r="B107" s="11" t="s">
        <v>559</v>
      </c>
      <c r="C107" s="21">
        <v>0</v>
      </c>
      <c r="D107" s="21">
        <v>-0.14723</v>
      </c>
      <c r="E107" s="33">
        <v>0</v>
      </c>
    </row>
    <row r="108" spans="1:5" s="10" customFormat="1" ht="11.25">
      <c r="A108" s="19" t="s">
        <v>109</v>
      </c>
      <c r="B108" s="11" t="s">
        <v>560</v>
      </c>
      <c r="C108" s="21">
        <v>0</v>
      </c>
      <c r="D108" s="21">
        <v>0.010199999999999999</v>
      </c>
      <c r="E108" s="33">
        <v>0</v>
      </c>
    </row>
    <row r="109" spans="1:5" s="10" customFormat="1" ht="11.25">
      <c r="A109" s="19" t="s">
        <v>110</v>
      </c>
      <c r="B109" s="11" t="s">
        <v>561</v>
      </c>
      <c r="C109" s="21">
        <v>0</v>
      </c>
      <c r="D109" s="21">
        <v>0.010199999999999999</v>
      </c>
      <c r="E109" s="33">
        <v>0</v>
      </c>
    </row>
    <row r="110" spans="1:5" s="10" customFormat="1" ht="11.25">
      <c r="A110" s="19" t="s">
        <v>111</v>
      </c>
      <c r="B110" s="11" t="s">
        <v>562</v>
      </c>
      <c r="C110" s="21">
        <v>0</v>
      </c>
      <c r="D110" s="21">
        <v>0.010199999999999999</v>
      </c>
      <c r="E110" s="33">
        <v>0</v>
      </c>
    </row>
    <row r="111" spans="1:5" s="10" customFormat="1" ht="11.25">
      <c r="A111" s="19" t="s">
        <v>112</v>
      </c>
      <c r="B111" s="11" t="s">
        <v>563</v>
      </c>
      <c r="C111" s="21">
        <v>0</v>
      </c>
      <c r="D111" s="21">
        <v>5.01734</v>
      </c>
      <c r="E111" s="33">
        <v>0</v>
      </c>
    </row>
    <row r="112" spans="1:5" s="10" customFormat="1" ht="22.5">
      <c r="A112" s="19" t="s">
        <v>113</v>
      </c>
      <c r="B112" s="11" t="s">
        <v>564</v>
      </c>
      <c r="C112" s="21">
        <v>0</v>
      </c>
      <c r="D112" s="21">
        <v>5.01734</v>
      </c>
      <c r="E112" s="33">
        <v>0</v>
      </c>
    </row>
    <row r="113" spans="1:5" s="10" customFormat="1" ht="22.5">
      <c r="A113" s="19" t="s">
        <v>114</v>
      </c>
      <c r="B113" s="11" t="s">
        <v>565</v>
      </c>
      <c r="C113" s="21">
        <v>0</v>
      </c>
      <c r="D113" s="21">
        <v>3.75364</v>
      </c>
      <c r="E113" s="33">
        <v>0</v>
      </c>
    </row>
    <row r="114" spans="1:5" s="10" customFormat="1" ht="22.5">
      <c r="A114" s="19" t="s">
        <v>115</v>
      </c>
      <c r="B114" s="11" t="s">
        <v>566</v>
      </c>
      <c r="C114" s="21">
        <v>0</v>
      </c>
      <c r="D114" s="21">
        <v>1.2637</v>
      </c>
      <c r="E114" s="33">
        <v>0</v>
      </c>
    </row>
    <row r="115" spans="1:5" s="10" customFormat="1" ht="11.25">
      <c r="A115" s="19" t="s">
        <v>116</v>
      </c>
      <c r="B115" s="11" t="s">
        <v>567</v>
      </c>
      <c r="C115" s="21">
        <v>0</v>
      </c>
      <c r="D115" s="21">
        <v>0.00062</v>
      </c>
      <c r="E115" s="33">
        <v>0</v>
      </c>
    </row>
    <row r="116" spans="1:5" s="10" customFormat="1" ht="33.75">
      <c r="A116" s="19" t="s">
        <v>117</v>
      </c>
      <c r="B116" s="11" t="s">
        <v>568</v>
      </c>
      <c r="C116" s="21">
        <v>0</v>
      </c>
      <c r="D116" s="21">
        <v>0.26732</v>
      </c>
      <c r="E116" s="33">
        <v>0</v>
      </c>
    </row>
    <row r="117" spans="1:5" s="10" customFormat="1" ht="45">
      <c r="A117" s="19" t="s">
        <v>118</v>
      </c>
      <c r="B117" s="11" t="s">
        <v>569</v>
      </c>
      <c r="C117" s="21">
        <v>0</v>
      </c>
      <c r="D117" s="21">
        <v>0.26732</v>
      </c>
      <c r="E117" s="33">
        <v>0</v>
      </c>
    </row>
    <row r="118" spans="1:5" s="10" customFormat="1" ht="11.25">
      <c r="A118" s="19" t="s">
        <v>119</v>
      </c>
      <c r="B118" s="11" t="s">
        <v>570</v>
      </c>
      <c r="C118" s="21">
        <v>0</v>
      </c>
      <c r="D118" s="21">
        <v>-0.2667</v>
      </c>
      <c r="E118" s="33">
        <v>0</v>
      </c>
    </row>
    <row r="119" spans="1:5" s="10" customFormat="1" ht="22.5">
      <c r="A119" s="19" t="s">
        <v>120</v>
      </c>
      <c r="B119" s="11" t="s">
        <v>571</v>
      </c>
      <c r="C119" s="21">
        <v>0</v>
      </c>
      <c r="D119" s="21">
        <v>-0.2667</v>
      </c>
      <c r="E119" s="33">
        <v>0</v>
      </c>
    </row>
    <row r="120" spans="1:5" s="10" customFormat="1" ht="22.5">
      <c r="A120" s="19" t="s">
        <v>121</v>
      </c>
      <c r="B120" s="11" t="s">
        <v>572</v>
      </c>
      <c r="C120" s="21">
        <v>0</v>
      </c>
      <c r="D120" s="21">
        <v>26.58</v>
      </c>
      <c r="E120" s="33">
        <v>0</v>
      </c>
    </row>
    <row r="121" spans="1:5" s="10" customFormat="1" ht="22.5">
      <c r="A121" s="19" t="s">
        <v>121</v>
      </c>
      <c r="B121" s="11" t="s">
        <v>573</v>
      </c>
      <c r="C121" s="21">
        <v>0</v>
      </c>
      <c r="D121" s="21">
        <v>26.58</v>
      </c>
      <c r="E121" s="33">
        <v>0</v>
      </c>
    </row>
    <row r="122" spans="1:5" s="10" customFormat="1" ht="32.25">
      <c r="A122" s="26" t="s">
        <v>122</v>
      </c>
      <c r="B122" s="17" t="s">
        <v>574</v>
      </c>
      <c r="C122" s="23">
        <v>1478428.23295</v>
      </c>
      <c r="D122" s="23">
        <v>40995.37234</v>
      </c>
      <c r="E122" s="22">
        <f t="shared" si="1"/>
        <v>2.772902426125844</v>
      </c>
    </row>
    <row r="123" spans="1:5" s="10" customFormat="1" ht="45">
      <c r="A123" s="19" t="s">
        <v>123</v>
      </c>
      <c r="B123" s="11" t="s">
        <v>575</v>
      </c>
      <c r="C123" s="21">
        <v>5948.8</v>
      </c>
      <c r="D123" s="21">
        <v>0</v>
      </c>
      <c r="E123" s="33">
        <f t="shared" si="1"/>
        <v>0</v>
      </c>
    </row>
    <row r="124" spans="1:5" s="18" customFormat="1" ht="45">
      <c r="A124" s="19" t="s">
        <v>124</v>
      </c>
      <c r="B124" s="11" t="s">
        <v>576</v>
      </c>
      <c r="C124" s="21">
        <v>3498.8</v>
      </c>
      <c r="D124" s="21">
        <v>0</v>
      </c>
      <c r="E124" s="33">
        <f t="shared" si="1"/>
        <v>0</v>
      </c>
    </row>
    <row r="125" spans="1:5" s="10" customFormat="1" ht="33.75">
      <c r="A125" s="19" t="s">
        <v>125</v>
      </c>
      <c r="B125" s="11" t="s">
        <v>577</v>
      </c>
      <c r="C125" s="21">
        <v>2450</v>
      </c>
      <c r="D125" s="21">
        <v>0</v>
      </c>
      <c r="E125" s="33">
        <f t="shared" si="1"/>
        <v>0</v>
      </c>
    </row>
    <row r="126" spans="1:5" s="10" customFormat="1" ht="22.5">
      <c r="A126" s="19" t="s">
        <v>126</v>
      </c>
      <c r="B126" s="11" t="s">
        <v>578</v>
      </c>
      <c r="C126" s="21">
        <v>42323.5</v>
      </c>
      <c r="D126" s="21">
        <v>0</v>
      </c>
      <c r="E126" s="33">
        <f t="shared" si="1"/>
        <v>0</v>
      </c>
    </row>
    <row r="127" spans="1:5" s="10" customFormat="1" ht="22.5">
      <c r="A127" s="19" t="s">
        <v>127</v>
      </c>
      <c r="B127" s="11" t="s">
        <v>579</v>
      </c>
      <c r="C127" s="21">
        <v>42323.5</v>
      </c>
      <c r="D127" s="21">
        <v>0</v>
      </c>
      <c r="E127" s="33">
        <f t="shared" si="1"/>
        <v>0</v>
      </c>
    </row>
    <row r="128" spans="1:5" s="10" customFormat="1" ht="56.25">
      <c r="A128" s="19" t="s">
        <v>128</v>
      </c>
      <c r="B128" s="11" t="s">
        <v>580</v>
      </c>
      <c r="C128" s="21">
        <v>1375350.88295</v>
      </c>
      <c r="D128" s="21">
        <v>40950.89989</v>
      </c>
      <c r="E128" s="33">
        <f t="shared" si="1"/>
        <v>2.9774874468516805</v>
      </c>
    </row>
    <row r="129" spans="1:5" s="10" customFormat="1" ht="45">
      <c r="A129" s="19" t="s">
        <v>129</v>
      </c>
      <c r="B129" s="11" t="s">
        <v>581</v>
      </c>
      <c r="C129" s="21">
        <v>631775.93815</v>
      </c>
      <c r="D129" s="21">
        <v>12575.74173</v>
      </c>
      <c r="E129" s="33">
        <f t="shared" si="1"/>
        <v>1.9905382542464278</v>
      </c>
    </row>
    <row r="130" spans="1:5" s="10" customFormat="1" ht="56.25">
      <c r="A130" s="19" t="s">
        <v>130</v>
      </c>
      <c r="B130" s="11" t="s">
        <v>582</v>
      </c>
      <c r="C130" s="21">
        <v>402859.97315</v>
      </c>
      <c r="D130" s="21">
        <v>6245.8015700000005</v>
      </c>
      <c r="E130" s="33">
        <f t="shared" si="1"/>
        <v>1.5503653840721605</v>
      </c>
    </row>
    <row r="131" spans="1:5" s="10" customFormat="1" ht="56.25">
      <c r="A131" s="19" t="s">
        <v>131</v>
      </c>
      <c r="B131" s="11" t="s">
        <v>583</v>
      </c>
      <c r="C131" s="21">
        <v>103259.558</v>
      </c>
      <c r="D131" s="21">
        <v>2962.67581</v>
      </c>
      <c r="E131" s="33">
        <f t="shared" si="1"/>
        <v>2.8691540690112194</v>
      </c>
    </row>
    <row r="132" spans="1:5" s="10" customFormat="1" ht="56.25">
      <c r="A132" s="19" t="s">
        <v>132</v>
      </c>
      <c r="B132" s="11" t="s">
        <v>584</v>
      </c>
      <c r="C132" s="21">
        <v>125656.407</v>
      </c>
      <c r="D132" s="21">
        <v>3367.26435</v>
      </c>
      <c r="E132" s="33">
        <f t="shared" si="1"/>
        <v>2.6797394819668843</v>
      </c>
    </row>
    <row r="133" spans="1:5" s="10" customFormat="1" ht="56.25">
      <c r="A133" s="19" t="s">
        <v>133</v>
      </c>
      <c r="B133" s="11" t="s">
        <v>585</v>
      </c>
      <c r="C133" s="21">
        <v>110095.94988</v>
      </c>
      <c r="D133" s="21">
        <v>2088.46724</v>
      </c>
      <c r="E133" s="33">
        <f t="shared" si="1"/>
        <v>1.8969519244589308</v>
      </c>
    </row>
    <row r="134" spans="1:5" s="10" customFormat="1" ht="56.25">
      <c r="A134" s="19" t="s">
        <v>134</v>
      </c>
      <c r="B134" s="11" t="s">
        <v>586</v>
      </c>
      <c r="C134" s="21">
        <v>35227.2</v>
      </c>
      <c r="D134" s="21">
        <v>825.314</v>
      </c>
      <c r="E134" s="33">
        <f t="shared" si="1"/>
        <v>2.3428316755234593</v>
      </c>
    </row>
    <row r="135" spans="1:5" s="10" customFormat="1" ht="45">
      <c r="A135" s="19" t="s">
        <v>135</v>
      </c>
      <c r="B135" s="11" t="s">
        <v>587</v>
      </c>
      <c r="C135" s="21">
        <v>56520.976</v>
      </c>
      <c r="D135" s="21">
        <v>1024.22661</v>
      </c>
      <c r="E135" s="33">
        <f t="shared" si="1"/>
        <v>1.812117699453739</v>
      </c>
    </row>
    <row r="136" spans="1:5" s="10" customFormat="1" ht="45">
      <c r="A136" s="19" t="s">
        <v>136</v>
      </c>
      <c r="B136" s="11" t="s">
        <v>588</v>
      </c>
      <c r="C136" s="21">
        <v>3786.3</v>
      </c>
      <c r="D136" s="21">
        <v>139.46988000000002</v>
      </c>
      <c r="E136" s="33">
        <f aca="true" t="shared" si="2" ref="E136:E199">D136/C136*100</f>
        <v>3.6835401315268204</v>
      </c>
    </row>
    <row r="137" spans="1:5" s="10" customFormat="1" ht="45">
      <c r="A137" s="19" t="s">
        <v>137</v>
      </c>
      <c r="B137" s="11" t="s">
        <v>589</v>
      </c>
      <c r="C137" s="21">
        <v>1555</v>
      </c>
      <c r="D137" s="21">
        <v>2.85405</v>
      </c>
      <c r="E137" s="33">
        <f t="shared" si="2"/>
        <v>0.183540192926045</v>
      </c>
    </row>
    <row r="138" spans="1:5" s="10" customFormat="1" ht="45">
      <c r="A138" s="19" t="s">
        <v>138</v>
      </c>
      <c r="B138" s="11" t="s">
        <v>590</v>
      </c>
      <c r="C138" s="21">
        <v>13006.473880000001</v>
      </c>
      <c r="D138" s="21">
        <v>96.6027</v>
      </c>
      <c r="E138" s="33">
        <f t="shared" si="2"/>
        <v>0.7427278207089283</v>
      </c>
    </row>
    <row r="139" spans="1:5" s="10" customFormat="1" ht="56.25">
      <c r="A139" s="19" t="s">
        <v>139</v>
      </c>
      <c r="B139" s="11" t="s">
        <v>591</v>
      </c>
      <c r="C139" s="21">
        <v>29162.26714</v>
      </c>
      <c r="D139" s="21">
        <v>1176.7264599999999</v>
      </c>
      <c r="E139" s="33">
        <f t="shared" si="2"/>
        <v>4.035099378079423</v>
      </c>
    </row>
    <row r="140" spans="1:5" s="10" customFormat="1" ht="56.25">
      <c r="A140" s="19" t="s">
        <v>140</v>
      </c>
      <c r="B140" s="11" t="s">
        <v>592</v>
      </c>
      <c r="C140" s="21">
        <v>8824.4</v>
      </c>
      <c r="D140" s="21">
        <v>611.47774</v>
      </c>
      <c r="E140" s="33">
        <f t="shared" si="2"/>
        <v>6.929397352794525</v>
      </c>
    </row>
    <row r="141" spans="1:5" s="10" customFormat="1" ht="45">
      <c r="A141" s="19" t="s">
        <v>141</v>
      </c>
      <c r="B141" s="11" t="s">
        <v>593</v>
      </c>
      <c r="C141" s="21">
        <v>4644.27083</v>
      </c>
      <c r="D141" s="21">
        <v>131.13161</v>
      </c>
      <c r="E141" s="33">
        <f t="shared" si="2"/>
        <v>2.8235134168521343</v>
      </c>
    </row>
    <row r="142" spans="1:5" s="10" customFormat="1" ht="45">
      <c r="A142" s="19" t="s">
        <v>142</v>
      </c>
      <c r="B142" s="11" t="s">
        <v>594</v>
      </c>
      <c r="C142" s="21">
        <v>8002.1</v>
      </c>
      <c r="D142" s="21">
        <v>175.96075</v>
      </c>
      <c r="E142" s="33">
        <f t="shared" si="2"/>
        <v>2.198932155309231</v>
      </c>
    </row>
    <row r="143" spans="1:5" s="10" customFormat="1" ht="45">
      <c r="A143" s="19" t="s">
        <v>143</v>
      </c>
      <c r="B143" s="11" t="s">
        <v>595</v>
      </c>
      <c r="C143" s="21">
        <v>4271.428309999999</v>
      </c>
      <c r="D143" s="21">
        <v>231.77417000000003</v>
      </c>
      <c r="E143" s="33">
        <f t="shared" si="2"/>
        <v>5.426151469225994</v>
      </c>
    </row>
    <row r="144" spans="1:5" s="10" customFormat="1" ht="45">
      <c r="A144" s="19" t="s">
        <v>144</v>
      </c>
      <c r="B144" s="11" t="s">
        <v>596</v>
      </c>
      <c r="C144" s="21">
        <v>3420.068</v>
      </c>
      <c r="D144" s="21">
        <v>26.382189999999998</v>
      </c>
      <c r="E144" s="33">
        <f t="shared" si="2"/>
        <v>0.7713937266744403</v>
      </c>
    </row>
    <row r="145" spans="1:5" s="10" customFormat="1" ht="33.75">
      <c r="A145" s="19" t="s">
        <v>145</v>
      </c>
      <c r="B145" s="11" t="s">
        <v>597</v>
      </c>
      <c r="C145" s="21">
        <v>603082.72778</v>
      </c>
      <c r="D145" s="21">
        <v>25109.96446</v>
      </c>
      <c r="E145" s="33">
        <f t="shared" si="2"/>
        <v>4.163601990796845</v>
      </c>
    </row>
    <row r="146" spans="1:5" s="10" customFormat="1" ht="22.5">
      <c r="A146" s="19" t="s">
        <v>146</v>
      </c>
      <c r="B146" s="11" t="s">
        <v>598</v>
      </c>
      <c r="C146" s="21">
        <v>15653.8</v>
      </c>
      <c r="D146" s="21">
        <v>0</v>
      </c>
      <c r="E146" s="33">
        <f t="shared" si="2"/>
        <v>0</v>
      </c>
    </row>
    <row r="147" spans="1:5" s="10" customFormat="1" ht="22.5">
      <c r="A147" s="19" t="s">
        <v>147</v>
      </c>
      <c r="B147" s="11" t="s">
        <v>599</v>
      </c>
      <c r="C147" s="21">
        <v>482554.64778</v>
      </c>
      <c r="D147" s="21">
        <v>21859.02191</v>
      </c>
      <c r="E147" s="33">
        <f t="shared" si="2"/>
        <v>4.529854185544116</v>
      </c>
    </row>
    <row r="148" spans="1:5" s="10" customFormat="1" ht="22.5">
      <c r="A148" s="19" t="s">
        <v>148</v>
      </c>
      <c r="B148" s="11" t="s">
        <v>600</v>
      </c>
      <c r="C148" s="21">
        <v>51164.04</v>
      </c>
      <c r="D148" s="21">
        <v>1203.6179399999999</v>
      </c>
      <c r="E148" s="33">
        <f t="shared" si="2"/>
        <v>2.352468530632061</v>
      </c>
    </row>
    <row r="149" spans="1:5" s="10" customFormat="1" ht="22.5">
      <c r="A149" s="19" t="s">
        <v>149</v>
      </c>
      <c r="B149" s="11" t="s">
        <v>601</v>
      </c>
      <c r="C149" s="21">
        <v>7241.1</v>
      </c>
      <c r="D149" s="21">
        <v>379.19437</v>
      </c>
      <c r="E149" s="33">
        <f t="shared" si="2"/>
        <v>5.2366956677852805</v>
      </c>
    </row>
    <row r="150" spans="1:5" s="10" customFormat="1" ht="22.5">
      <c r="A150" s="19" t="s">
        <v>150</v>
      </c>
      <c r="B150" s="11" t="s">
        <v>602</v>
      </c>
      <c r="C150" s="21">
        <v>46469.14</v>
      </c>
      <c r="D150" s="21">
        <v>1668.13024</v>
      </c>
      <c r="E150" s="33">
        <f t="shared" si="2"/>
        <v>3.5897592251545865</v>
      </c>
    </row>
    <row r="151" spans="1:5" s="10" customFormat="1" ht="33.75">
      <c r="A151" s="19" t="s">
        <v>151</v>
      </c>
      <c r="B151" s="11" t="s">
        <v>603</v>
      </c>
      <c r="C151" s="21">
        <v>1234</v>
      </c>
      <c r="D151" s="21">
        <v>0</v>
      </c>
      <c r="E151" s="33">
        <f t="shared" si="2"/>
        <v>0</v>
      </c>
    </row>
    <row r="152" spans="1:5" s="10" customFormat="1" ht="45">
      <c r="A152" s="19" t="s">
        <v>152</v>
      </c>
      <c r="B152" s="11" t="s">
        <v>604</v>
      </c>
      <c r="C152" s="21">
        <v>1234</v>
      </c>
      <c r="D152" s="21">
        <v>0</v>
      </c>
      <c r="E152" s="33">
        <f t="shared" si="2"/>
        <v>0</v>
      </c>
    </row>
    <row r="153" spans="1:5" s="10" customFormat="1" ht="33.75">
      <c r="A153" s="19" t="s">
        <v>153</v>
      </c>
      <c r="B153" s="11" t="s">
        <v>605</v>
      </c>
      <c r="C153" s="21">
        <v>139</v>
      </c>
      <c r="D153" s="21">
        <v>19.074279999999998</v>
      </c>
      <c r="E153" s="33">
        <f t="shared" si="2"/>
        <v>13.722503597122301</v>
      </c>
    </row>
    <row r="154" spans="1:5" s="10" customFormat="1" ht="33.75">
      <c r="A154" s="19" t="s">
        <v>154</v>
      </c>
      <c r="B154" s="11" t="s">
        <v>606</v>
      </c>
      <c r="C154" s="21">
        <v>139</v>
      </c>
      <c r="D154" s="21">
        <v>18.94622</v>
      </c>
      <c r="E154" s="33">
        <f t="shared" si="2"/>
        <v>13.630374100719425</v>
      </c>
    </row>
    <row r="155" spans="1:5" s="10" customFormat="1" ht="56.25">
      <c r="A155" s="19" t="s">
        <v>155</v>
      </c>
      <c r="B155" s="11" t="s">
        <v>607</v>
      </c>
      <c r="C155" s="21">
        <v>139</v>
      </c>
      <c r="D155" s="21">
        <v>0</v>
      </c>
      <c r="E155" s="33">
        <f t="shared" si="2"/>
        <v>0</v>
      </c>
    </row>
    <row r="156" spans="1:5" s="10" customFormat="1" ht="56.25">
      <c r="A156" s="19" t="s">
        <v>156</v>
      </c>
      <c r="B156" s="11" t="s">
        <v>608</v>
      </c>
      <c r="C156" s="21">
        <v>0</v>
      </c>
      <c r="D156" s="21">
        <v>18.94622</v>
      </c>
      <c r="E156" s="33">
        <v>0</v>
      </c>
    </row>
    <row r="157" spans="1:5" s="10" customFormat="1" ht="33.75">
      <c r="A157" s="19" t="s">
        <v>157</v>
      </c>
      <c r="B157" s="11" t="s">
        <v>609</v>
      </c>
      <c r="C157" s="21">
        <v>0</v>
      </c>
      <c r="D157" s="21">
        <v>0.12806</v>
      </c>
      <c r="E157" s="33">
        <v>0</v>
      </c>
    </row>
    <row r="158" spans="1:5" s="10" customFormat="1" ht="56.25">
      <c r="A158" s="19" t="s">
        <v>158</v>
      </c>
      <c r="B158" s="11" t="s">
        <v>610</v>
      </c>
      <c r="C158" s="21">
        <v>0</v>
      </c>
      <c r="D158" s="21">
        <v>0.12806</v>
      </c>
      <c r="E158" s="33">
        <v>0</v>
      </c>
    </row>
    <row r="159" spans="1:5" s="10" customFormat="1" ht="22.5">
      <c r="A159" s="19" t="s">
        <v>159</v>
      </c>
      <c r="B159" s="11" t="s">
        <v>611</v>
      </c>
      <c r="C159" s="21">
        <v>16720.15</v>
      </c>
      <c r="D159" s="21">
        <v>60</v>
      </c>
      <c r="E159" s="33">
        <f t="shared" si="2"/>
        <v>0.35884845530692006</v>
      </c>
    </row>
    <row r="160" spans="1:5" s="10" customFormat="1" ht="33.75">
      <c r="A160" s="19" t="s">
        <v>160</v>
      </c>
      <c r="B160" s="11" t="s">
        <v>612</v>
      </c>
      <c r="C160" s="21">
        <v>16720.15</v>
      </c>
      <c r="D160" s="21">
        <v>60</v>
      </c>
      <c r="E160" s="33">
        <f t="shared" si="2"/>
        <v>0.35884845530692006</v>
      </c>
    </row>
    <row r="161" spans="1:5" s="18" customFormat="1" ht="33.75">
      <c r="A161" s="19" t="s">
        <v>161</v>
      </c>
      <c r="B161" s="11" t="s">
        <v>613</v>
      </c>
      <c r="C161" s="21">
        <v>2103</v>
      </c>
      <c r="D161" s="21">
        <v>0</v>
      </c>
      <c r="E161" s="33">
        <f t="shared" si="2"/>
        <v>0</v>
      </c>
    </row>
    <row r="162" spans="1:5" s="10" customFormat="1" ht="33.75">
      <c r="A162" s="19" t="s">
        <v>162</v>
      </c>
      <c r="B162" s="11" t="s">
        <v>614</v>
      </c>
      <c r="C162" s="21">
        <v>8429.95</v>
      </c>
      <c r="D162" s="21">
        <v>0</v>
      </c>
      <c r="E162" s="33">
        <f t="shared" si="2"/>
        <v>0</v>
      </c>
    </row>
    <row r="163" spans="1:5" s="10" customFormat="1" ht="33.75">
      <c r="A163" s="19" t="s">
        <v>163</v>
      </c>
      <c r="B163" s="11" t="s">
        <v>615</v>
      </c>
      <c r="C163" s="21">
        <v>5762.8</v>
      </c>
      <c r="D163" s="21">
        <v>60</v>
      </c>
      <c r="E163" s="33">
        <f t="shared" si="2"/>
        <v>1.0411605469563407</v>
      </c>
    </row>
    <row r="164" spans="1:5" s="10" customFormat="1" ht="33.75">
      <c r="A164" s="19" t="s">
        <v>164</v>
      </c>
      <c r="B164" s="11" t="s">
        <v>616</v>
      </c>
      <c r="C164" s="21">
        <v>10</v>
      </c>
      <c r="D164" s="21">
        <v>0</v>
      </c>
      <c r="E164" s="33">
        <f t="shared" si="2"/>
        <v>0</v>
      </c>
    </row>
    <row r="165" spans="1:5" s="10" customFormat="1" ht="33.75">
      <c r="A165" s="19" t="s">
        <v>165</v>
      </c>
      <c r="B165" s="11" t="s">
        <v>617</v>
      </c>
      <c r="C165" s="21">
        <v>414.4</v>
      </c>
      <c r="D165" s="21">
        <v>0</v>
      </c>
      <c r="E165" s="33">
        <f t="shared" si="2"/>
        <v>0</v>
      </c>
    </row>
    <row r="166" spans="1:5" s="10" customFormat="1" ht="56.25">
      <c r="A166" s="19" t="s">
        <v>166</v>
      </c>
      <c r="B166" s="11" t="s">
        <v>618</v>
      </c>
      <c r="C166" s="21">
        <v>37945.9</v>
      </c>
      <c r="D166" s="21">
        <v>-34.60183</v>
      </c>
      <c r="E166" s="33">
        <v>0</v>
      </c>
    </row>
    <row r="167" spans="1:5" s="10" customFormat="1" ht="56.25">
      <c r="A167" s="19" t="s">
        <v>167</v>
      </c>
      <c r="B167" s="11" t="s">
        <v>619</v>
      </c>
      <c r="C167" s="21">
        <v>37945.9</v>
      </c>
      <c r="D167" s="21">
        <v>-34.60183</v>
      </c>
      <c r="E167" s="33">
        <v>0</v>
      </c>
    </row>
    <row r="168" spans="1:5" s="10" customFormat="1" ht="56.25">
      <c r="A168" s="19" t="s">
        <v>168</v>
      </c>
      <c r="B168" s="11" t="s">
        <v>620</v>
      </c>
      <c r="C168" s="21">
        <v>33972</v>
      </c>
      <c r="D168" s="21">
        <v>-63.35023</v>
      </c>
      <c r="E168" s="33">
        <v>0</v>
      </c>
    </row>
    <row r="169" spans="1:5" s="10" customFormat="1" ht="56.25">
      <c r="A169" s="19" t="s">
        <v>169</v>
      </c>
      <c r="B169" s="11" t="s">
        <v>621</v>
      </c>
      <c r="C169" s="21">
        <v>491.6</v>
      </c>
      <c r="D169" s="21">
        <v>18.4634</v>
      </c>
      <c r="E169" s="33">
        <f t="shared" si="2"/>
        <v>3.7557770545158666</v>
      </c>
    </row>
    <row r="170" spans="1:5" s="10" customFormat="1" ht="56.25">
      <c r="A170" s="19" t="s">
        <v>170</v>
      </c>
      <c r="B170" s="11" t="s">
        <v>622</v>
      </c>
      <c r="C170" s="21">
        <v>58</v>
      </c>
      <c r="D170" s="21">
        <v>0</v>
      </c>
      <c r="E170" s="33">
        <f t="shared" si="2"/>
        <v>0</v>
      </c>
    </row>
    <row r="171" spans="1:5" s="10" customFormat="1" ht="56.25">
      <c r="A171" s="19" t="s">
        <v>171</v>
      </c>
      <c r="B171" s="11" t="s">
        <v>623</v>
      </c>
      <c r="C171" s="21">
        <v>3424.3</v>
      </c>
      <c r="D171" s="21">
        <v>10.285</v>
      </c>
      <c r="E171" s="33">
        <f t="shared" si="2"/>
        <v>0.3003533568904594</v>
      </c>
    </row>
    <row r="172" spans="1:5" s="10" customFormat="1" ht="21.75">
      <c r="A172" s="26" t="s">
        <v>172</v>
      </c>
      <c r="B172" s="17" t="s">
        <v>624</v>
      </c>
      <c r="C172" s="23">
        <v>212435.51</v>
      </c>
      <c r="D172" s="23">
        <v>25287.48943</v>
      </c>
      <c r="E172" s="22">
        <f t="shared" si="2"/>
        <v>11.903607560713366</v>
      </c>
    </row>
    <row r="173" spans="1:5" s="10" customFormat="1" ht="11.25">
      <c r="A173" s="19" t="s">
        <v>173</v>
      </c>
      <c r="B173" s="11" t="s">
        <v>625</v>
      </c>
      <c r="C173" s="21">
        <v>30256.31</v>
      </c>
      <c r="D173" s="21">
        <v>19436.11193</v>
      </c>
      <c r="E173" s="33">
        <f t="shared" si="2"/>
        <v>64.23820991389894</v>
      </c>
    </row>
    <row r="174" spans="1:5" s="10" customFormat="1" ht="22.5">
      <c r="A174" s="19" t="s">
        <v>174</v>
      </c>
      <c r="B174" s="11" t="s">
        <v>626</v>
      </c>
      <c r="C174" s="21">
        <v>4307.25963</v>
      </c>
      <c r="D174" s="21">
        <v>3633.9842000000003</v>
      </c>
      <c r="E174" s="33">
        <f t="shared" si="2"/>
        <v>84.36882176057729</v>
      </c>
    </row>
    <row r="175" spans="1:5" s="10" customFormat="1" ht="22.5">
      <c r="A175" s="19" t="s">
        <v>175</v>
      </c>
      <c r="B175" s="11" t="s">
        <v>627</v>
      </c>
      <c r="C175" s="21">
        <v>121.84530000000001</v>
      </c>
      <c r="D175" s="21">
        <v>182.40927</v>
      </c>
      <c r="E175" s="33">
        <f t="shared" si="2"/>
        <v>149.70562672503576</v>
      </c>
    </row>
    <row r="176" spans="1:5" s="10" customFormat="1" ht="11.25">
      <c r="A176" s="19" t="s">
        <v>176</v>
      </c>
      <c r="B176" s="11" t="s">
        <v>628</v>
      </c>
      <c r="C176" s="21">
        <v>10350.93574</v>
      </c>
      <c r="D176" s="21">
        <v>5957.78576</v>
      </c>
      <c r="E176" s="33">
        <f t="shared" si="2"/>
        <v>57.557943645392584</v>
      </c>
    </row>
    <row r="177" spans="1:5" s="10" customFormat="1" ht="11.25">
      <c r="A177" s="19" t="s">
        <v>177</v>
      </c>
      <c r="B177" s="11" t="s">
        <v>629</v>
      </c>
      <c r="C177" s="21">
        <v>14942.46933</v>
      </c>
      <c r="D177" s="21">
        <v>9661.9327</v>
      </c>
      <c r="E177" s="33">
        <f t="shared" si="2"/>
        <v>64.66088359707544</v>
      </c>
    </row>
    <row r="178" spans="1:5" s="10" customFormat="1" ht="11.25">
      <c r="A178" s="19" t="s">
        <v>178</v>
      </c>
      <c r="B178" s="11" t="s">
        <v>630</v>
      </c>
      <c r="C178" s="21">
        <v>533.8</v>
      </c>
      <c r="D178" s="21">
        <v>0</v>
      </c>
      <c r="E178" s="33">
        <f t="shared" si="2"/>
        <v>0</v>
      </c>
    </row>
    <row r="179" spans="1:5" s="10" customFormat="1" ht="11.25">
      <c r="A179" s="19" t="s">
        <v>179</v>
      </c>
      <c r="B179" s="11" t="s">
        <v>631</v>
      </c>
      <c r="C179" s="21">
        <v>12574</v>
      </c>
      <c r="D179" s="21">
        <v>984.09824</v>
      </c>
      <c r="E179" s="33">
        <f t="shared" si="2"/>
        <v>7.8264533163671075</v>
      </c>
    </row>
    <row r="180" spans="1:5" s="10" customFormat="1" ht="33.75">
      <c r="A180" s="19" t="s">
        <v>180</v>
      </c>
      <c r="B180" s="11" t="s">
        <v>632</v>
      </c>
      <c r="C180" s="21">
        <v>12000</v>
      </c>
      <c r="D180" s="21">
        <v>774.9676999999999</v>
      </c>
      <c r="E180" s="33">
        <f t="shared" si="2"/>
        <v>6.4580641666666665</v>
      </c>
    </row>
    <row r="181" spans="1:5" s="18" customFormat="1" ht="45">
      <c r="A181" s="19" t="s">
        <v>181</v>
      </c>
      <c r="B181" s="11" t="s">
        <v>633</v>
      </c>
      <c r="C181" s="21">
        <v>12000</v>
      </c>
      <c r="D181" s="21">
        <v>774.9676999999999</v>
      </c>
      <c r="E181" s="33">
        <f t="shared" si="2"/>
        <v>6.4580641666666665</v>
      </c>
    </row>
    <row r="182" spans="1:5" s="10" customFormat="1" ht="22.5">
      <c r="A182" s="19" t="s">
        <v>182</v>
      </c>
      <c r="B182" s="11" t="s">
        <v>634</v>
      </c>
      <c r="C182" s="21">
        <v>19</v>
      </c>
      <c r="D182" s="21">
        <v>49.13054</v>
      </c>
      <c r="E182" s="33" t="s">
        <v>10</v>
      </c>
    </row>
    <row r="183" spans="1:5" s="10" customFormat="1" ht="33.75">
      <c r="A183" s="19" t="s">
        <v>183</v>
      </c>
      <c r="B183" s="11" t="s">
        <v>635</v>
      </c>
      <c r="C183" s="21">
        <v>275</v>
      </c>
      <c r="D183" s="21">
        <v>0</v>
      </c>
      <c r="E183" s="33">
        <f t="shared" si="2"/>
        <v>0</v>
      </c>
    </row>
    <row r="184" spans="1:5" s="10" customFormat="1" ht="45">
      <c r="A184" s="19" t="s">
        <v>184</v>
      </c>
      <c r="B184" s="11" t="s">
        <v>636</v>
      </c>
      <c r="C184" s="21">
        <v>275</v>
      </c>
      <c r="D184" s="21">
        <v>0</v>
      </c>
      <c r="E184" s="33">
        <f t="shared" si="2"/>
        <v>0</v>
      </c>
    </row>
    <row r="185" spans="1:5" s="10" customFormat="1" ht="22.5">
      <c r="A185" s="19" t="s">
        <v>185</v>
      </c>
      <c r="B185" s="11" t="s">
        <v>637</v>
      </c>
      <c r="C185" s="21">
        <v>280</v>
      </c>
      <c r="D185" s="21">
        <v>160</v>
      </c>
      <c r="E185" s="33">
        <f t="shared" si="2"/>
        <v>57.14285714285714</v>
      </c>
    </row>
    <row r="186" spans="1:5" s="10" customFormat="1" ht="22.5">
      <c r="A186" s="19" t="s">
        <v>186</v>
      </c>
      <c r="B186" s="11" t="s">
        <v>638</v>
      </c>
      <c r="C186" s="21">
        <v>280</v>
      </c>
      <c r="D186" s="21">
        <v>160</v>
      </c>
      <c r="E186" s="33">
        <f t="shared" si="2"/>
        <v>57.14285714285714</v>
      </c>
    </row>
    <row r="187" spans="1:5" s="10" customFormat="1" ht="11.25">
      <c r="A187" s="19" t="s">
        <v>187</v>
      </c>
      <c r="B187" s="11" t="s">
        <v>639</v>
      </c>
      <c r="C187" s="21">
        <v>169605.2</v>
      </c>
      <c r="D187" s="21">
        <v>4867.279259999999</v>
      </c>
      <c r="E187" s="33">
        <f t="shared" si="2"/>
        <v>2.8697700660121264</v>
      </c>
    </row>
    <row r="188" spans="1:5" s="10" customFormat="1" ht="11.25">
      <c r="A188" s="19" t="s">
        <v>188</v>
      </c>
      <c r="B188" s="11" t="s">
        <v>640</v>
      </c>
      <c r="C188" s="21">
        <v>169605.2</v>
      </c>
      <c r="D188" s="21">
        <v>4867.279259999999</v>
      </c>
      <c r="E188" s="33">
        <f t="shared" si="2"/>
        <v>2.8697700660121264</v>
      </c>
    </row>
    <row r="189" spans="1:5" s="10" customFormat="1" ht="33.75">
      <c r="A189" s="19" t="s">
        <v>189</v>
      </c>
      <c r="B189" s="11" t="s">
        <v>641</v>
      </c>
      <c r="C189" s="21">
        <v>12761.1</v>
      </c>
      <c r="D189" s="21">
        <v>26.75</v>
      </c>
      <c r="E189" s="33">
        <f t="shared" si="2"/>
        <v>0.20962142761987604</v>
      </c>
    </row>
    <row r="190" spans="1:5" s="10" customFormat="1" ht="22.5">
      <c r="A190" s="19" t="s">
        <v>190</v>
      </c>
      <c r="B190" s="11" t="s">
        <v>642</v>
      </c>
      <c r="C190" s="21">
        <v>131876.2</v>
      </c>
      <c r="D190" s="21">
        <v>4080.2427599999996</v>
      </c>
      <c r="E190" s="33">
        <f t="shared" si="2"/>
        <v>3.093994792085304</v>
      </c>
    </row>
    <row r="191" spans="1:5" s="10" customFormat="1" ht="33.75">
      <c r="A191" s="19" t="s">
        <v>191</v>
      </c>
      <c r="B191" s="11" t="s">
        <v>643</v>
      </c>
      <c r="C191" s="21">
        <v>24967.9</v>
      </c>
      <c r="D191" s="21">
        <v>760.2865</v>
      </c>
      <c r="E191" s="33">
        <f t="shared" si="2"/>
        <v>3.0450558517136</v>
      </c>
    </row>
    <row r="192" spans="1:5" s="10" customFormat="1" ht="21.75">
      <c r="A192" s="26" t="s">
        <v>192</v>
      </c>
      <c r="B192" s="17" t="s">
        <v>644</v>
      </c>
      <c r="C192" s="23">
        <v>342292.5109</v>
      </c>
      <c r="D192" s="23">
        <v>21677.701149999997</v>
      </c>
      <c r="E192" s="22">
        <f t="shared" si="2"/>
        <v>6.333092445698611</v>
      </c>
    </row>
    <row r="193" spans="1:5" s="10" customFormat="1" ht="11.25">
      <c r="A193" s="19" t="s">
        <v>193</v>
      </c>
      <c r="B193" s="11" t="s">
        <v>645</v>
      </c>
      <c r="C193" s="21">
        <v>88489.4203</v>
      </c>
      <c r="D193" s="21">
        <v>4374.356110000001</v>
      </c>
      <c r="E193" s="33">
        <f t="shared" si="2"/>
        <v>4.943366218435946</v>
      </c>
    </row>
    <row r="194" spans="1:5" s="10" customFormat="1" ht="22.5">
      <c r="A194" s="19" t="s">
        <v>194</v>
      </c>
      <c r="B194" s="11" t="s">
        <v>646</v>
      </c>
      <c r="C194" s="21">
        <v>0</v>
      </c>
      <c r="D194" s="21">
        <v>0.15</v>
      </c>
      <c r="E194" s="33">
        <v>0</v>
      </c>
    </row>
    <row r="195" spans="1:5" s="10" customFormat="1" ht="56.25">
      <c r="A195" s="19" t="s">
        <v>195</v>
      </c>
      <c r="B195" s="11" t="s">
        <v>647</v>
      </c>
      <c r="C195" s="21">
        <v>0</v>
      </c>
      <c r="D195" s="21">
        <v>0.15</v>
      </c>
      <c r="E195" s="33">
        <v>0</v>
      </c>
    </row>
    <row r="196" spans="1:5" s="10" customFormat="1" ht="22.5">
      <c r="A196" s="19" t="s">
        <v>196</v>
      </c>
      <c r="B196" s="11" t="s">
        <v>648</v>
      </c>
      <c r="C196" s="21">
        <v>135.2</v>
      </c>
      <c r="D196" s="21">
        <v>0</v>
      </c>
      <c r="E196" s="33">
        <f t="shared" si="2"/>
        <v>0</v>
      </c>
    </row>
    <row r="197" spans="1:5" s="10" customFormat="1" ht="45">
      <c r="A197" s="19" t="s">
        <v>197</v>
      </c>
      <c r="B197" s="11" t="s">
        <v>649</v>
      </c>
      <c r="C197" s="21">
        <v>135.2</v>
      </c>
      <c r="D197" s="21">
        <v>0</v>
      </c>
      <c r="E197" s="33">
        <f t="shared" si="2"/>
        <v>0</v>
      </c>
    </row>
    <row r="198" spans="1:5" s="10" customFormat="1" ht="11.25">
      <c r="A198" s="19" t="s">
        <v>198</v>
      </c>
      <c r="B198" s="11" t="s">
        <v>650</v>
      </c>
      <c r="C198" s="21">
        <v>88354.2203</v>
      </c>
      <c r="D198" s="21">
        <v>4374.20611</v>
      </c>
      <c r="E198" s="33">
        <f t="shared" si="2"/>
        <v>4.950760807064697</v>
      </c>
    </row>
    <row r="199" spans="1:5" s="10" customFormat="1" ht="22.5">
      <c r="A199" s="19" t="s">
        <v>199</v>
      </c>
      <c r="B199" s="11" t="s">
        <v>651</v>
      </c>
      <c r="C199" s="21">
        <v>24579.7</v>
      </c>
      <c r="D199" s="21">
        <v>384.78467</v>
      </c>
      <c r="E199" s="33">
        <f t="shared" si="2"/>
        <v>1.5654571455306614</v>
      </c>
    </row>
    <row r="200" spans="1:5" s="10" customFormat="1" ht="22.5">
      <c r="A200" s="19" t="s">
        <v>200</v>
      </c>
      <c r="B200" s="11" t="s">
        <v>652</v>
      </c>
      <c r="C200" s="21">
        <v>23829.39184</v>
      </c>
      <c r="D200" s="21">
        <v>1681.2368600000002</v>
      </c>
      <c r="E200" s="33">
        <f aca="true" t="shared" si="3" ref="E200:E262">D200/C200*100</f>
        <v>7.055307459327927</v>
      </c>
    </row>
    <row r="201" spans="1:5" s="18" customFormat="1" ht="22.5">
      <c r="A201" s="19" t="s">
        <v>201</v>
      </c>
      <c r="B201" s="11" t="s">
        <v>653</v>
      </c>
      <c r="C201" s="21">
        <v>14065.823</v>
      </c>
      <c r="D201" s="21">
        <v>814.98298</v>
      </c>
      <c r="E201" s="33">
        <f t="shared" si="3"/>
        <v>5.794065373920886</v>
      </c>
    </row>
    <row r="202" spans="1:5" s="10" customFormat="1" ht="22.5">
      <c r="A202" s="19" t="s">
        <v>202</v>
      </c>
      <c r="B202" s="11" t="s">
        <v>654</v>
      </c>
      <c r="C202" s="21">
        <v>4916.209</v>
      </c>
      <c r="D202" s="21">
        <v>439.74051000000003</v>
      </c>
      <c r="E202" s="33">
        <f t="shared" si="3"/>
        <v>8.944707395474847</v>
      </c>
    </row>
    <row r="203" spans="1:5" s="10" customFormat="1" ht="22.5">
      <c r="A203" s="19" t="s">
        <v>203</v>
      </c>
      <c r="B203" s="11" t="s">
        <v>655</v>
      </c>
      <c r="C203" s="21">
        <v>20963.09646</v>
      </c>
      <c r="D203" s="21">
        <v>1053.46109</v>
      </c>
      <c r="E203" s="33">
        <f t="shared" si="3"/>
        <v>5.025312419900013</v>
      </c>
    </row>
    <row r="204" spans="1:5" s="10" customFormat="1" ht="11.25">
      <c r="A204" s="19" t="s">
        <v>204</v>
      </c>
      <c r="B204" s="11" t="s">
        <v>656</v>
      </c>
      <c r="C204" s="21">
        <v>253803.0906</v>
      </c>
      <c r="D204" s="21">
        <v>17303.34504</v>
      </c>
      <c r="E204" s="33">
        <f t="shared" si="3"/>
        <v>6.817625821298805</v>
      </c>
    </row>
    <row r="205" spans="1:5" s="10" customFormat="1" ht="22.5">
      <c r="A205" s="19" t="s">
        <v>205</v>
      </c>
      <c r="B205" s="11" t="s">
        <v>657</v>
      </c>
      <c r="C205" s="21">
        <v>26063.8306</v>
      </c>
      <c r="D205" s="21">
        <v>698.17849</v>
      </c>
      <c r="E205" s="33">
        <f t="shared" si="3"/>
        <v>2.6787255515695376</v>
      </c>
    </row>
    <row r="206" spans="1:5" s="10" customFormat="1" ht="22.5">
      <c r="A206" s="19" t="s">
        <v>206</v>
      </c>
      <c r="B206" s="11" t="s">
        <v>658</v>
      </c>
      <c r="C206" s="21">
        <v>6608.4</v>
      </c>
      <c r="D206" s="21">
        <v>247.72097</v>
      </c>
      <c r="E206" s="33">
        <f t="shared" si="3"/>
        <v>3.7485771139761517</v>
      </c>
    </row>
    <row r="207" spans="1:5" s="10" customFormat="1" ht="22.5">
      <c r="A207" s="19" t="s">
        <v>207</v>
      </c>
      <c r="B207" s="11" t="s">
        <v>659</v>
      </c>
      <c r="C207" s="21">
        <v>534.7805999999999</v>
      </c>
      <c r="D207" s="21">
        <v>6.620970000000001</v>
      </c>
      <c r="E207" s="33">
        <f t="shared" si="3"/>
        <v>1.238072211295623</v>
      </c>
    </row>
    <row r="208" spans="1:5" s="10" customFormat="1" ht="22.5">
      <c r="A208" s="19" t="s">
        <v>208</v>
      </c>
      <c r="B208" s="11" t="s">
        <v>660</v>
      </c>
      <c r="C208" s="21">
        <v>3654.52</v>
      </c>
      <c r="D208" s="21">
        <v>35.14654</v>
      </c>
      <c r="E208" s="33">
        <f t="shared" si="3"/>
        <v>0.9617279423836783</v>
      </c>
    </row>
    <row r="209" spans="1:5" s="10" customFormat="1" ht="22.5">
      <c r="A209" s="19" t="s">
        <v>209</v>
      </c>
      <c r="B209" s="11" t="s">
        <v>661</v>
      </c>
      <c r="C209" s="21">
        <v>13843.43</v>
      </c>
      <c r="D209" s="21">
        <v>365.78614</v>
      </c>
      <c r="E209" s="33">
        <f t="shared" si="3"/>
        <v>2.6423085897064524</v>
      </c>
    </row>
    <row r="210" spans="1:5" s="10" customFormat="1" ht="22.5">
      <c r="A210" s="19" t="s">
        <v>210</v>
      </c>
      <c r="B210" s="11" t="s">
        <v>662</v>
      </c>
      <c r="C210" s="21">
        <v>1422.7</v>
      </c>
      <c r="D210" s="21">
        <v>42.903870000000005</v>
      </c>
      <c r="E210" s="33">
        <f t="shared" si="3"/>
        <v>3.0156652843185494</v>
      </c>
    </row>
    <row r="211" spans="1:5" s="10" customFormat="1" ht="11.25">
      <c r="A211" s="19" t="s">
        <v>211</v>
      </c>
      <c r="B211" s="11" t="s">
        <v>663</v>
      </c>
      <c r="C211" s="21">
        <v>227739.26</v>
      </c>
      <c r="D211" s="21">
        <v>16605.16655</v>
      </c>
      <c r="E211" s="33">
        <f t="shared" si="3"/>
        <v>7.291306097156898</v>
      </c>
    </row>
    <row r="212" spans="1:5" s="10" customFormat="1" ht="22.5">
      <c r="A212" s="19" t="s">
        <v>212</v>
      </c>
      <c r="B212" s="11" t="s">
        <v>664</v>
      </c>
      <c r="C212" s="21">
        <v>205802.1</v>
      </c>
      <c r="D212" s="21">
        <v>14510.73533</v>
      </c>
      <c r="E212" s="33">
        <f t="shared" si="3"/>
        <v>7.050819855579704</v>
      </c>
    </row>
    <row r="213" spans="1:5" s="10" customFormat="1" ht="11.25">
      <c r="A213" s="19" t="s">
        <v>213</v>
      </c>
      <c r="B213" s="11" t="s">
        <v>665</v>
      </c>
      <c r="C213" s="21">
        <v>18067</v>
      </c>
      <c r="D213" s="21">
        <v>1556.44424</v>
      </c>
      <c r="E213" s="33">
        <f t="shared" si="3"/>
        <v>8.614846072950684</v>
      </c>
    </row>
    <row r="214" spans="1:5" s="10" customFormat="1" ht="22.5">
      <c r="A214" s="19" t="s">
        <v>214</v>
      </c>
      <c r="B214" s="11" t="s">
        <v>666</v>
      </c>
      <c r="C214" s="21">
        <v>728.46</v>
      </c>
      <c r="D214" s="21">
        <v>219.01878</v>
      </c>
      <c r="E214" s="33">
        <f t="shared" si="3"/>
        <v>30.06599950580677</v>
      </c>
    </row>
    <row r="215" spans="1:5" s="10" customFormat="1" ht="11.25">
      <c r="A215" s="19" t="s">
        <v>215</v>
      </c>
      <c r="B215" s="11" t="s">
        <v>667</v>
      </c>
      <c r="C215" s="21">
        <v>1663.3</v>
      </c>
      <c r="D215" s="21">
        <v>33.5122</v>
      </c>
      <c r="E215" s="33">
        <f t="shared" si="3"/>
        <v>2.014801899837672</v>
      </c>
    </row>
    <row r="216" spans="1:5" s="10" customFormat="1" ht="22.5">
      <c r="A216" s="19" t="s">
        <v>216</v>
      </c>
      <c r="B216" s="11" t="s">
        <v>668</v>
      </c>
      <c r="C216" s="21">
        <v>1478.4</v>
      </c>
      <c r="D216" s="21">
        <v>285.456</v>
      </c>
      <c r="E216" s="33">
        <f t="shared" si="3"/>
        <v>19.308441558441558</v>
      </c>
    </row>
    <row r="217" spans="1:5" s="10" customFormat="1" ht="21.75">
      <c r="A217" s="26" t="s">
        <v>217</v>
      </c>
      <c r="B217" s="17" t="s">
        <v>669</v>
      </c>
      <c r="C217" s="23">
        <v>1445404.81563</v>
      </c>
      <c r="D217" s="23">
        <v>73858.48756000001</v>
      </c>
      <c r="E217" s="22">
        <f t="shared" si="3"/>
        <v>5.109882488374563</v>
      </c>
    </row>
    <row r="218" spans="1:5" s="10" customFormat="1" ht="11.25">
      <c r="A218" s="19" t="s">
        <v>218</v>
      </c>
      <c r="B218" s="11" t="s">
        <v>670</v>
      </c>
      <c r="C218" s="21">
        <v>3494.5</v>
      </c>
      <c r="D218" s="21">
        <v>1754.12848</v>
      </c>
      <c r="E218" s="33">
        <f t="shared" si="3"/>
        <v>50.19683731578195</v>
      </c>
    </row>
    <row r="219" spans="1:5" s="10" customFormat="1" ht="22.5">
      <c r="A219" s="19" t="s">
        <v>219</v>
      </c>
      <c r="B219" s="11" t="s">
        <v>671</v>
      </c>
      <c r="C219" s="21">
        <v>79.5</v>
      </c>
      <c r="D219" s="21">
        <v>6.65748</v>
      </c>
      <c r="E219" s="33">
        <f t="shared" si="3"/>
        <v>8.374188679245282</v>
      </c>
    </row>
    <row r="220" spans="1:5" s="10" customFormat="1" ht="22.5">
      <c r="A220" s="19" t="s">
        <v>220</v>
      </c>
      <c r="B220" s="11" t="s">
        <v>672</v>
      </c>
      <c r="C220" s="21">
        <v>3365</v>
      </c>
      <c r="D220" s="21">
        <v>1747.471</v>
      </c>
      <c r="E220" s="33">
        <f t="shared" si="3"/>
        <v>51.93078751857355</v>
      </c>
    </row>
    <row r="221" spans="1:5" s="10" customFormat="1" ht="22.5">
      <c r="A221" s="19" t="s">
        <v>221</v>
      </c>
      <c r="B221" s="11" t="s">
        <v>673</v>
      </c>
      <c r="C221" s="21">
        <v>50</v>
      </c>
      <c r="D221" s="21">
        <v>0</v>
      </c>
      <c r="E221" s="33">
        <f t="shared" si="3"/>
        <v>0</v>
      </c>
    </row>
    <row r="222" spans="1:5" s="10" customFormat="1" ht="56.25">
      <c r="A222" s="19" t="s">
        <v>222</v>
      </c>
      <c r="B222" s="11" t="s">
        <v>674</v>
      </c>
      <c r="C222" s="21">
        <v>1113384.1256300001</v>
      </c>
      <c r="D222" s="21">
        <v>47774.4726</v>
      </c>
      <c r="E222" s="33">
        <f t="shared" si="3"/>
        <v>4.2909245336120785</v>
      </c>
    </row>
    <row r="223" spans="1:5" s="10" customFormat="1" ht="78.75">
      <c r="A223" s="19" t="s">
        <v>223</v>
      </c>
      <c r="B223" s="11" t="s">
        <v>675</v>
      </c>
      <c r="C223" s="21">
        <v>3392.2</v>
      </c>
      <c r="D223" s="21">
        <v>294.29128000000003</v>
      </c>
      <c r="E223" s="33">
        <f t="shared" si="3"/>
        <v>8.675528565532693</v>
      </c>
    </row>
    <row r="224" spans="1:5" s="10" customFormat="1" ht="67.5">
      <c r="A224" s="19" t="s">
        <v>224</v>
      </c>
      <c r="B224" s="11" t="s">
        <v>676</v>
      </c>
      <c r="C224" s="21">
        <v>0</v>
      </c>
      <c r="D224" s="21">
        <v>0.0726</v>
      </c>
      <c r="E224" s="33">
        <v>0</v>
      </c>
    </row>
    <row r="225" spans="1:5" s="10" customFormat="1" ht="67.5">
      <c r="A225" s="19" t="s">
        <v>225</v>
      </c>
      <c r="B225" s="11" t="s">
        <v>677</v>
      </c>
      <c r="C225" s="21">
        <v>0</v>
      </c>
      <c r="D225" s="21">
        <v>8.1375</v>
      </c>
      <c r="E225" s="33">
        <v>0</v>
      </c>
    </row>
    <row r="226" spans="1:5" s="10" customFormat="1" ht="67.5">
      <c r="A226" s="19" t="s">
        <v>226</v>
      </c>
      <c r="B226" s="11" t="s">
        <v>678</v>
      </c>
      <c r="C226" s="21">
        <v>0</v>
      </c>
      <c r="D226" s="21">
        <v>0.0726</v>
      </c>
      <c r="E226" s="33">
        <v>0</v>
      </c>
    </row>
    <row r="227" spans="1:5" s="18" customFormat="1" ht="78.75">
      <c r="A227" s="19" t="s">
        <v>227</v>
      </c>
      <c r="B227" s="11" t="s">
        <v>679</v>
      </c>
      <c r="C227" s="21">
        <v>3392.2</v>
      </c>
      <c r="D227" s="21">
        <v>286.15378000000004</v>
      </c>
      <c r="E227" s="33">
        <f t="shared" si="3"/>
        <v>8.43563999764165</v>
      </c>
    </row>
    <row r="228" spans="1:5" s="10" customFormat="1" ht="67.5">
      <c r="A228" s="19" t="s">
        <v>228</v>
      </c>
      <c r="B228" s="11" t="s">
        <v>680</v>
      </c>
      <c r="C228" s="21">
        <v>989331.9</v>
      </c>
      <c r="D228" s="21">
        <v>39528.9263</v>
      </c>
      <c r="E228" s="33">
        <f t="shared" si="3"/>
        <v>3.9955172071172473</v>
      </c>
    </row>
    <row r="229" spans="1:5" s="10" customFormat="1" ht="67.5">
      <c r="A229" s="19" t="s">
        <v>229</v>
      </c>
      <c r="B229" s="11" t="s">
        <v>681</v>
      </c>
      <c r="C229" s="21">
        <v>989331.9</v>
      </c>
      <c r="D229" s="21">
        <v>39528.9263</v>
      </c>
      <c r="E229" s="33">
        <f t="shared" si="3"/>
        <v>3.9955172071172473</v>
      </c>
    </row>
    <row r="230" spans="1:5" s="18" customFormat="1" ht="67.5">
      <c r="A230" s="19" t="s">
        <v>230</v>
      </c>
      <c r="B230" s="11" t="s">
        <v>682</v>
      </c>
      <c r="C230" s="21">
        <v>69652.19563</v>
      </c>
      <c r="D230" s="21">
        <v>6121.78603</v>
      </c>
      <c r="E230" s="33">
        <f t="shared" si="3"/>
        <v>8.789078326431502</v>
      </c>
    </row>
    <row r="231" spans="1:5" s="10" customFormat="1" ht="67.5">
      <c r="A231" s="19" t="s">
        <v>231</v>
      </c>
      <c r="B231" s="11" t="s">
        <v>683</v>
      </c>
      <c r="C231" s="21">
        <v>23239.93</v>
      </c>
      <c r="D231" s="21">
        <v>53.879</v>
      </c>
      <c r="E231" s="33">
        <f t="shared" si="3"/>
        <v>0.23183804770496294</v>
      </c>
    </row>
    <row r="232" spans="1:5" s="10" customFormat="1" ht="67.5">
      <c r="A232" s="19" t="s">
        <v>232</v>
      </c>
      <c r="B232" s="11" t="s">
        <v>684</v>
      </c>
      <c r="C232" s="21">
        <v>27767.9</v>
      </c>
      <c r="D232" s="21">
        <v>1775.51739</v>
      </c>
      <c r="E232" s="33">
        <f t="shared" si="3"/>
        <v>6.39413635888922</v>
      </c>
    </row>
    <row r="233" spans="1:5" s="10" customFormat="1" ht="56.25">
      <c r="A233" s="19" t="s">
        <v>233</v>
      </c>
      <c r="B233" s="11" t="s">
        <v>685</v>
      </c>
      <c r="C233" s="21">
        <v>542</v>
      </c>
      <c r="D233" s="21">
        <v>0</v>
      </c>
      <c r="E233" s="33">
        <f t="shared" si="3"/>
        <v>0</v>
      </c>
    </row>
    <row r="234" spans="1:5" s="10" customFormat="1" ht="56.25">
      <c r="A234" s="19" t="s">
        <v>234</v>
      </c>
      <c r="B234" s="11" t="s">
        <v>686</v>
      </c>
      <c r="C234" s="21">
        <v>750</v>
      </c>
      <c r="D234" s="21">
        <v>0</v>
      </c>
      <c r="E234" s="33">
        <f t="shared" si="3"/>
        <v>0</v>
      </c>
    </row>
    <row r="235" spans="1:5" s="10" customFormat="1" ht="67.5">
      <c r="A235" s="19" t="s">
        <v>235</v>
      </c>
      <c r="B235" s="11" t="s">
        <v>687</v>
      </c>
      <c r="C235" s="21">
        <v>69652.19563</v>
      </c>
      <c r="D235" s="21">
        <v>6121.78603</v>
      </c>
      <c r="E235" s="33">
        <f t="shared" si="3"/>
        <v>8.789078326431502</v>
      </c>
    </row>
    <row r="236" spans="1:5" s="10" customFormat="1" ht="67.5">
      <c r="A236" s="19" t="s">
        <v>236</v>
      </c>
      <c r="B236" s="11" t="s">
        <v>688</v>
      </c>
      <c r="C236" s="21">
        <v>22697.93</v>
      </c>
      <c r="D236" s="21">
        <v>53.879</v>
      </c>
      <c r="E236" s="33">
        <f t="shared" si="3"/>
        <v>0.23737406891289206</v>
      </c>
    </row>
    <row r="237" spans="1:5" s="10" customFormat="1" ht="67.5">
      <c r="A237" s="19" t="s">
        <v>237</v>
      </c>
      <c r="B237" s="11" t="s">
        <v>689</v>
      </c>
      <c r="C237" s="21">
        <v>27017.9</v>
      </c>
      <c r="D237" s="21">
        <v>1775.51739</v>
      </c>
      <c r="E237" s="33">
        <f t="shared" si="3"/>
        <v>6.571633583661201</v>
      </c>
    </row>
    <row r="238" spans="1:5" s="10" customFormat="1" ht="22.5">
      <c r="A238" s="19" t="s">
        <v>238</v>
      </c>
      <c r="B238" s="11" t="s">
        <v>690</v>
      </c>
      <c r="C238" s="21">
        <v>328097.19</v>
      </c>
      <c r="D238" s="21">
        <v>24207.861230000002</v>
      </c>
      <c r="E238" s="33">
        <f t="shared" si="3"/>
        <v>7.3782592377581775</v>
      </c>
    </row>
    <row r="239" spans="1:5" s="10" customFormat="1" ht="22.5">
      <c r="A239" s="19" t="s">
        <v>239</v>
      </c>
      <c r="B239" s="11" t="s">
        <v>691</v>
      </c>
      <c r="C239" s="21">
        <v>192950.14</v>
      </c>
      <c r="D239" s="21">
        <v>12682.138630000001</v>
      </c>
      <c r="E239" s="33">
        <f t="shared" si="3"/>
        <v>6.572754303261973</v>
      </c>
    </row>
    <row r="240" spans="1:5" s="10" customFormat="1" ht="33.75">
      <c r="A240" s="19" t="s">
        <v>240</v>
      </c>
      <c r="B240" s="11" t="s">
        <v>692</v>
      </c>
      <c r="C240" s="21">
        <v>28844</v>
      </c>
      <c r="D240" s="21">
        <v>621.96994</v>
      </c>
      <c r="E240" s="33">
        <f t="shared" si="3"/>
        <v>2.1563234641519897</v>
      </c>
    </row>
    <row r="241" spans="1:5" s="10" customFormat="1" ht="33.75">
      <c r="A241" s="19" t="s">
        <v>241</v>
      </c>
      <c r="B241" s="11" t="s">
        <v>693</v>
      </c>
      <c r="C241" s="21">
        <v>146383.44</v>
      </c>
      <c r="D241" s="21">
        <v>10684.59321</v>
      </c>
      <c r="E241" s="33">
        <f t="shared" si="3"/>
        <v>7.29904503542204</v>
      </c>
    </row>
    <row r="242" spans="1:5" s="10" customFormat="1" ht="33.75">
      <c r="A242" s="19" t="s">
        <v>242</v>
      </c>
      <c r="B242" s="11" t="s">
        <v>694</v>
      </c>
      <c r="C242" s="21">
        <v>17722.7</v>
      </c>
      <c r="D242" s="21">
        <v>1375.57548</v>
      </c>
      <c r="E242" s="33">
        <f t="shared" si="3"/>
        <v>7.761658663747623</v>
      </c>
    </row>
    <row r="243" spans="1:5" s="10" customFormat="1" ht="33.75">
      <c r="A243" s="19" t="s">
        <v>243</v>
      </c>
      <c r="B243" s="11" t="s">
        <v>695</v>
      </c>
      <c r="C243" s="21">
        <v>135147.05</v>
      </c>
      <c r="D243" s="21">
        <v>11525.7226</v>
      </c>
      <c r="E243" s="33">
        <f t="shared" si="3"/>
        <v>8.52828278530682</v>
      </c>
    </row>
    <row r="244" spans="1:5" s="10" customFormat="1" ht="45">
      <c r="A244" s="19" t="s">
        <v>244</v>
      </c>
      <c r="B244" s="11" t="s">
        <v>696</v>
      </c>
      <c r="C244" s="21">
        <v>0</v>
      </c>
      <c r="D244" s="21">
        <v>2.19573</v>
      </c>
      <c r="E244" s="33">
        <v>0</v>
      </c>
    </row>
    <row r="245" spans="1:5" s="10" customFormat="1" ht="33.75">
      <c r="A245" s="19" t="s">
        <v>245</v>
      </c>
      <c r="B245" s="11" t="s">
        <v>697</v>
      </c>
      <c r="C245" s="21">
        <v>55250</v>
      </c>
      <c r="D245" s="21">
        <v>8595.00028</v>
      </c>
      <c r="E245" s="33">
        <f t="shared" si="3"/>
        <v>15.556561592760183</v>
      </c>
    </row>
    <row r="246" spans="1:5" s="10" customFormat="1" ht="33.75">
      <c r="A246" s="19" t="s">
        <v>246</v>
      </c>
      <c r="B246" s="11" t="s">
        <v>698</v>
      </c>
      <c r="C246" s="21">
        <v>31963.1</v>
      </c>
      <c r="D246" s="21">
        <v>440.80609999999996</v>
      </c>
      <c r="E246" s="33">
        <f t="shared" si="3"/>
        <v>1.3791093479668743</v>
      </c>
    </row>
    <row r="247" spans="1:5" s="10" customFormat="1" ht="33.75">
      <c r="A247" s="19" t="s">
        <v>247</v>
      </c>
      <c r="B247" s="11" t="s">
        <v>699</v>
      </c>
      <c r="C247" s="21">
        <v>23490</v>
      </c>
      <c r="D247" s="21">
        <v>0</v>
      </c>
      <c r="E247" s="33">
        <f t="shared" si="3"/>
        <v>0</v>
      </c>
    </row>
    <row r="248" spans="1:5" s="10" customFormat="1" ht="33.75">
      <c r="A248" s="19" t="s">
        <v>248</v>
      </c>
      <c r="B248" s="11" t="s">
        <v>700</v>
      </c>
      <c r="C248" s="21">
        <v>24443.95</v>
      </c>
      <c r="D248" s="21">
        <v>2487.72049</v>
      </c>
      <c r="E248" s="33">
        <f t="shared" si="3"/>
        <v>10.177244226076391</v>
      </c>
    </row>
    <row r="249" spans="1:5" s="10" customFormat="1" ht="45">
      <c r="A249" s="19" t="s">
        <v>249</v>
      </c>
      <c r="B249" s="11" t="s">
        <v>701</v>
      </c>
      <c r="C249" s="21">
        <v>429</v>
      </c>
      <c r="D249" s="21">
        <v>122.02525</v>
      </c>
      <c r="E249" s="33">
        <f t="shared" si="3"/>
        <v>28.44411421911422</v>
      </c>
    </row>
    <row r="250" spans="1:5" s="10" customFormat="1" ht="45">
      <c r="A250" s="19" t="s">
        <v>250</v>
      </c>
      <c r="B250" s="11" t="s">
        <v>702</v>
      </c>
      <c r="C250" s="21">
        <v>429</v>
      </c>
      <c r="D250" s="21">
        <v>122.02525</v>
      </c>
      <c r="E250" s="33">
        <f t="shared" si="3"/>
        <v>28.44411421911422</v>
      </c>
    </row>
    <row r="251" spans="1:5" s="10" customFormat="1" ht="56.25">
      <c r="A251" s="19" t="s">
        <v>251</v>
      </c>
      <c r="B251" s="11" t="s">
        <v>703</v>
      </c>
      <c r="C251" s="21">
        <v>79</v>
      </c>
      <c r="D251" s="21">
        <v>0</v>
      </c>
      <c r="E251" s="33">
        <f t="shared" si="3"/>
        <v>0</v>
      </c>
    </row>
    <row r="252" spans="1:5" s="10" customFormat="1" ht="56.25">
      <c r="A252" s="19" t="s">
        <v>252</v>
      </c>
      <c r="B252" s="11" t="s">
        <v>704</v>
      </c>
      <c r="C252" s="21">
        <v>250</v>
      </c>
      <c r="D252" s="21">
        <v>122.02525</v>
      </c>
      <c r="E252" s="33">
        <f t="shared" si="3"/>
        <v>48.8101</v>
      </c>
    </row>
    <row r="253" spans="1:5" s="10" customFormat="1" ht="56.25">
      <c r="A253" s="19" t="s">
        <v>252</v>
      </c>
      <c r="B253" s="11" t="s">
        <v>705</v>
      </c>
      <c r="C253" s="21">
        <v>100</v>
      </c>
      <c r="D253" s="21">
        <v>0</v>
      </c>
      <c r="E253" s="33">
        <f t="shared" si="3"/>
        <v>0</v>
      </c>
    </row>
    <row r="254" spans="1:5" s="10" customFormat="1" ht="11.25">
      <c r="A254" s="26" t="s">
        <v>253</v>
      </c>
      <c r="B254" s="17" t="s">
        <v>706</v>
      </c>
      <c r="C254" s="23">
        <v>5625.1</v>
      </c>
      <c r="D254" s="23">
        <v>228.42</v>
      </c>
      <c r="E254" s="22">
        <f t="shared" si="3"/>
        <v>4.06072780928339</v>
      </c>
    </row>
    <row r="255" spans="1:5" s="10" customFormat="1" ht="22.5">
      <c r="A255" s="19" t="s">
        <v>254</v>
      </c>
      <c r="B255" s="11" t="s">
        <v>707</v>
      </c>
      <c r="C255" s="21">
        <v>5625.1</v>
      </c>
      <c r="D255" s="21">
        <v>228.42</v>
      </c>
      <c r="E255" s="33">
        <f t="shared" si="3"/>
        <v>4.06072780928339</v>
      </c>
    </row>
    <row r="256" spans="1:5" s="10" customFormat="1" ht="33.75">
      <c r="A256" s="19" t="s">
        <v>255</v>
      </c>
      <c r="B256" s="11" t="s">
        <v>708</v>
      </c>
      <c r="C256" s="21">
        <v>5625.1</v>
      </c>
      <c r="D256" s="21">
        <v>228.42</v>
      </c>
      <c r="E256" s="33">
        <f t="shared" si="3"/>
        <v>4.06072780928339</v>
      </c>
    </row>
    <row r="257" spans="1:5" s="10" customFormat="1" ht="11.25">
      <c r="A257" s="26" t="s">
        <v>256</v>
      </c>
      <c r="B257" s="17" t="s">
        <v>709</v>
      </c>
      <c r="C257" s="23">
        <v>843218.627</v>
      </c>
      <c r="D257" s="23">
        <v>69094.22363</v>
      </c>
      <c r="E257" s="22">
        <f t="shared" si="3"/>
        <v>8.194105468924844</v>
      </c>
    </row>
    <row r="258" spans="1:5" s="10" customFormat="1" ht="56.25">
      <c r="A258" s="19" t="s">
        <v>257</v>
      </c>
      <c r="B258" s="11" t="s">
        <v>710</v>
      </c>
      <c r="C258" s="21">
        <v>513.5</v>
      </c>
      <c r="D258" s="21">
        <v>20</v>
      </c>
      <c r="E258" s="33">
        <f t="shared" si="3"/>
        <v>3.894839337877313</v>
      </c>
    </row>
    <row r="259" spans="1:5" s="10" customFormat="1" ht="56.25">
      <c r="A259" s="19" t="s">
        <v>258</v>
      </c>
      <c r="B259" s="11" t="s">
        <v>711</v>
      </c>
      <c r="C259" s="21">
        <v>513.5</v>
      </c>
      <c r="D259" s="21">
        <v>20</v>
      </c>
      <c r="E259" s="33">
        <f t="shared" si="3"/>
        <v>3.894839337877313</v>
      </c>
    </row>
    <row r="260" spans="1:5" s="10" customFormat="1" ht="22.5">
      <c r="A260" s="19" t="s">
        <v>259</v>
      </c>
      <c r="B260" s="11" t="s">
        <v>712</v>
      </c>
      <c r="C260" s="21">
        <v>1138.5</v>
      </c>
      <c r="D260" s="21">
        <v>120.5462</v>
      </c>
      <c r="E260" s="33">
        <f t="shared" si="3"/>
        <v>10.588159859464206</v>
      </c>
    </row>
    <row r="261" spans="1:5" s="10" customFormat="1" ht="45">
      <c r="A261" s="19" t="s">
        <v>260</v>
      </c>
      <c r="B261" s="11" t="s">
        <v>713</v>
      </c>
      <c r="C261" s="21">
        <v>1028</v>
      </c>
      <c r="D261" s="21">
        <v>107.52932000000001</v>
      </c>
      <c r="E261" s="33">
        <f t="shared" si="3"/>
        <v>10.460050583657589</v>
      </c>
    </row>
    <row r="262" spans="1:5" s="10" customFormat="1" ht="33.75">
      <c r="A262" s="19" t="s">
        <v>261</v>
      </c>
      <c r="B262" s="11" t="s">
        <v>714</v>
      </c>
      <c r="C262" s="21">
        <v>110.5</v>
      </c>
      <c r="D262" s="21">
        <v>13.016879999999999</v>
      </c>
      <c r="E262" s="33">
        <f t="shared" si="3"/>
        <v>11.779981900452489</v>
      </c>
    </row>
    <row r="263" spans="1:5" s="10" customFormat="1" ht="45">
      <c r="A263" s="19" t="s">
        <v>262</v>
      </c>
      <c r="B263" s="11" t="s">
        <v>715</v>
      </c>
      <c r="C263" s="21">
        <v>631</v>
      </c>
      <c r="D263" s="21">
        <v>35.1</v>
      </c>
      <c r="E263" s="33">
        <f aca="true" t="shared" si="4" ref="E263:E318">D263/C263*100</f>
        <v>5.562599049128368</v>
      </c>
    </row>
    <row r="264" spans="1:5" s="10" customFormat="1" ht="45">
      <c r="A264" s="19" t="s">
        <v>263</v>
      </c>
      <c r="B264" s="11" t="s">
        <v>716</v>
      </c>
      <c r="C264" s="21">
        <v>10413</v>
      </c>
      <c r="D264" s="21">
        <v>403.90426</v>
      </c>
      <c r="E264" s="33">
        <f t="shared" si="4"/>
        <v>3.878846249879958</v>
      </c>
    </row>
    <row r="265" spans="1:5" s="10" customFormat="1" ht="33.75">
      <c r="A265" s="19" t="s">
        <v>264</v>
      </c>
      <c r="B265" s="11" t="s">
        <v>717</v>
      </c>
      <c r="C265" s="21">
        <v>10348</v>
      </c>
      <c r="D265" s="21">
        <v>402.86</v>
      </c>
      <c r="E265" s="33">
        <f t="shared" si="4"/>
        <v>3.8931194433706997</v>
      </c>
    </row>
    <row r="266" spans="1:5" s="10" customFormat="1" ht="33.75">
      <c r="A266" s="19" t="s">
        <v>265</v>
      </c>
      <c r="B266" s="11" t="s">
        <v>718</v>
      </c>
      <c r="C266" s="21">
        <v>65</v>
      </c>
      <c r="D266" s="21">
        <v>1.04426</v>
      </c>
      <c r="E266" s="33">
        <f t="shared" si="4"/>
        <v>1.606553846153846</v>
      </c>
    </row>
    <row r="267" spans="1:5" s="10" customFormat="1" ht="22.5">
      <c r="A267" s="19" t="s">
        <v>266</v>
      </c>
      <c r="B267" s="11" t="s">
        <v>719</v>
      </c>
      <c r="C267" s="21">
        <v>60</v>
      </c>
      <c r="D267" s="21">
        <v>0</v>
      </c>
      <c r="E267" s="33">
        <f t="shared" si="4"/>
        <v>0</v>
      </c>
    </row>
    <row r="268" spans="1:5" s="10" customFormat="1" ht="22.5">
      <c r="A268" s="19" t="s">
        <v>267</v>
      </c>
      <c r="B268" s="11" t="s">
        <v>720</v>
      </c>
      <c r="C268" s="21">
        <v>60</v>
      </c>
      <c r="D268" s="21">
        <v>0</v>
      </c>
      <c r="E268" s="33">
        <f t="shared" si="4"/>
        <v>0</v>
      </c>
    </row>
    <row r="269" spans="1:5" s="10" customFormat="1" ht="33.75">
      <c r="A269" s="19" t="s">
        <v>268</v>
      </c>
      <c r="B269" s="11" t="s">
        <v>721</v>
      </c>
      <c r="C269" s="21">
        <v>23.4</v>
      </c>
      <c r="D269" s="21">
        <v>0</v>
      </c>
      <c r="E269" s="33">
        <f t="shared" si="4"/>
        <v>0</v>
      </c>
    </row>
    <row r="270" spans="1:5" s="10" customFormat="1" ht="33.75">
      <c r="A270" s="19" t="s">
        <v>269</v>
      </c>
      <c r="B270" s="11" t="s">
        <v>722</v>
      </c>
      <c r="C270" s="21">
        <v>23.4</v>
      </c>
      <c r="D270" s="21">
        <v>0</v>
      </c>
      <c r="E270" s="33">
        <f t="shared" si="4"/>
        <v>0</v>
      </c>
    </row>
    <row r="271" spans="1:5" s="10" customFormat="1" ht="11.25">
      <c r="A271" s="19" t="s">
        <v>270</v>
      </c>
      <c r="B271" s="11" t="s">
        <v>723</v>
      </c>
      <c r="C271" s="21">
        <v>96</v>
      </c>
      <c r="D271" s="21">
        <v>6.22875</v>
      </c>
      <c r="E271" s="33">
        <f t="shared" si="4"/>
        <v>6.48828125</v>
      </c>
    </row>
    <row r="272" spans="1:5" s="10" customFormat="1" ht="33.75">
      <c r="A272" s="19" t="s">
        <v>271</v>
      </c>
      <c r="B272" s="11" t="s">
        <v>724</v>
      </c>
      <c r="C272" s="21">
        <v>10</v>
      </c>
      <c r="D272" s="21">
        <v>0</v>
      </c>
      <c r="E272" s="33">
        <f t="shared" si="4"/>
        <v>0</v>
      </c>
    </row>
    <row r="273" spans="1:5" s="10" customFormat="1" ht="45">
      <c r="A273" s="19" t="s">
        <v>272</v>
      </c>
      <c r="B273" s="11" t="s">
        <v>725</v>
      </c>
      <c r="C273" s="21">
        <v>10</v>
      </c>
      <c r="D273" s="21">
        <v>0</v>
      </c>
      <c r="E273" s="33">
        <f t="shared" si="4"/>
        <v>0</v>
      </c>
    </row>
    <row r="274" spans="1:5" s="10" customFormat="1" ht="33.75">
      <c r="A274" s="19" t="s">
        <v>273</v>
      </c>
      <c r="B274" s="11" t="s">
        <v>726</v>
      </c>
      <c r="C274" s="21">
        <v>60</v>
      </c>
      <c r="D274" s="21">
        <v>0</v>
      </c>
      <c r="E274" s="33">
        <f t="shared" si="4"/>
        <v>0</v>
      </c>
    </row>
    <row r="275" spans="1:5" s="10" customFormat="1" ht="33.75">
      <c r="A275" s="19" t="s">
        <v>274</v>
      </c>
      <c r="B275" s="11" t="s">
        <v>727</v>
      </c>
      <c r="C275" s="21">
        <v>26</v>
      </c>
      <c r="D275" s="21">
        <v>6.22875</v>
      </c>
      <c r="E275" s="33">
        <f t="shared" si="4"/>
        <v>23.95673076923077</v>
      </c>
    </row>
    <row r="276" spans="1:5" s="10" customFormat="1" ht="45">
      <c r="A276" s="19" t="s">
        <v>275</v>
      </c>
      <c r="B276" s="11" t="s">
        <v>728</v>
      </c>
      <c r="C276" s="21">
        <v>60</v>
      </c>
      <c r="D276" s="21">
        <v>0</v>
      </c>
      <c r="E276" s="33">
        <f t="shared" si="4"/>
        <v>0</v>
      </c>
    </row>
    <row r="277" spans="1:5" s="10" customFormat="1" ht="33.75">
      <c r="A277" s="19" t="s">
        <v>276</v>
      </c>
      <c r="B277" s="11" t="s">
        <v>729</v>
      </c>
      <c r="C277" s="21">
        <v>26</v>
      </c>
      <c r="D277" s="21">
        <v>6.22875</v>
      </c>
      <c r="E277" s="33">
        <f t="shared" si="4"/>
        <v>23.95673076923077</v>
      </c>
    </row>
    <row r="278" spans="1:5" s="10" customFormat="1" ht="78.75">
      <c r="A278" s="19" t="s">
        <v>277</v>
      </c>
      <c r="B278" s="11" t="s">
        <v>730</v>
      </c>
      <c r="C278" s="21">
        <v>14394.33</v>
      </c>
      <c r="D278" s="21">
        <v>534.4026600000001</v>
      </c>
      <c r="E278" s="33">
        <f t="shared" si="4"/>
        <v>3.712591416203464</v>
      </c>
    </row>
    <row r="279" spans="1:5" s="10" customFormat="1" ht="22.5">
      <c r="A279" s="19" t="s">
        <v>278</v>
      </c>
      <c r="B279" s="11" t="s">
        <v>731</v>
      </c>
      <c r="C279" s="21">
        <v>2167</v>
      </c>
      <c r="D279" s="21">
        <v>30</v>
      </c>
      <c r="E279" s="33">
        <f t="shared" si="4"/>
        <v>1.3844023996308261</v>
      </c>
    </row>
    <row r="280" spans="1:5" s="10" customFormat="1" ht="22.5">
      <c r="A280" s="19" t="s">
        <v>279</v>
      </c>
      <c r="B280" s="11" t="s">
        <v>732</v>
      </c>
      <c r="C280" s="21">
        <v>789</v>
      </c>
      <c r="D280" s="21">
        <v>39</v>
      </c>
      <c r="E280" s="33">
        <f t="shared" si="4"/>
        <v>4.942965779467681</v>
      </c>
    </row>
    <row r="281" spans="1:5" s="10" customFormat="1" ht="22.5">
      <c r="A281" s="19" t="s">
        <v>280</v>
      </c>
      <c r="B281" s="11" t="s">
        <v>733</v>
      </c>
      <c r="C281" s="21">
        <v>1945</v>
      </c>
      <c r="D281" s="21">
        <v>65</v>
      </c>
      <c r="E281" s="33">
        <f t="shared" si="4"/>
        <v>3.3419023136246784</v>
      </c>
    </row>
    <row r="282" spans="1:5" s="10" customFormat="1" ht="22.5">
      <c r="A282" s="19" t="s">
        <v>281</v>
      </c>
      <c r="B282" s="11" t="s">
        <v>734</v>
      </c>
      <c r="C282" s="21">
        <v>5526</v>
      </c>
      <c r="D282" s="21">
        <v>178.73830999999998</v>
      </c>
      <c r="E282" s="33">
        <f t="shared" si="4"/>
        <v>3.234497104596453</v>
      </c>
    </row>
    <row r="283" spans="1:5" s="10" customFormat="1" ht="22.5">
      <c r="A283" s="19" t="s">
        <v>282</v>
      </c>
      <c r="B283" s="11" t="s">
        <v>735</v>
      </c>
      <c r="C283" s="21">
        <v>3517.33</v>
      </c>
      <c r="D283" s="21">
        <v>221.61871</v>
      </c>
      <c r="E283" s="33">
        <f t="shared" si="4"/>
        <v>6.300765353265119</v>
      </c>
    </row>
    <row r="284" spans="1:5" s="10" customFormat="1" ht="11.25">
      <c r="A284" s="19" t="s">
        <v>283</v>
      </c>
      <c r="B284" s="11" t="s">
        <v>736</v>
      </c>
      <c r="C284" s="21">
        <v>450</v>
      </c>
      <c r="D284" s="21">
        <v>0.04564</v>
      </c>
      <c r="E284" s="33">
        <f t="shared" si="4"/>
        <v>0.010142222222222223</v>
      </c>
    </row>
    <row r="285" spans="1:5" s="10" customFormat="1" ht="33.75">
      <c r="A285" s="19" t="s">
        <v>284</v>
      </c>
      <c r="B285" s="11" t="s">
        <v>737</v>
      </c>
      <c r="C285" s="21">
        <v>387</v>
      </c>
      <c r="D285" s="21">
        <v>0</v>
      </c>
      <c r="E285" s="33">
        <f t="shared" si="4"/>
        <v>0</v>
      </c>
    </row>
    <row r="286" spans="1:5" s="10" customFormat="1" ht="45">
      <c r="A286" s="19" t="s">
        <v>285</v>
      </c>
      <c r="B286" s="11" t="s">
        <v>738</v>
      </c>
      <c r="C286" s="21">
        <v>63</v>
      </c>
      <c r="D286" s="21">
        <v>0.04564</v>
      </c>
      <c r="E286" s="33">
        <f t="shared" si="4"/>
        <v>0.07244444444444445</v>
      </c>
    </row>
    <row r="287" spans="1:5" s="10" customFormat="1" ht="22.5">
      <c r="A287" s="19" t="s">
        <v>286</v>
      </c>
      <c r="B287" s="11" t="s">
        <v>739</v>
      </c>
      <c r="C287" s="21">
        <v>453.6</v>
      </c>
      <c r="D287" s="21">
        <v>4.5742899999999995</v>
      </c>
      <c r="E287" s="33">
        <f t="shared" si="4"/>
        <v>1.0084413580246911</v>
      </c>
    </row>
    <row r="288" spans="1:5" s="10" customFormat="1" ht="22.5">
      <c r="A288" s="19" t="s">
        <v>287</v>
      </c>
      <c r="B288" s="11" t="s">
        <v>740</v>
      </c>
      <c r="C288" s="21">
        <v>6408</v>
      </c>
      <c r="D288" s="21">
        <v>411.48278000000005</v>
      </c>
      <c r="E288" s="33">
        <f t="shared" si="4"/>
        <v>6.421391697877654</v>
      </c>
    </row>
    <row r="289" spans="1:5" s="10" customFormat="1" ht="33.75">
      <c r="A289" s="19" t="s">
        <v>288</v>
      </c>
      <c r="B289" s="11" t="s">
        <v>741</v>
      </c>
      <c r="C289" s="21">
        <v>23502</v>
      </c>
      <c r="D289" s="21">
        <v>1035.78219</v>
      </c>
      <c r="E289" s="33">
        <f t="shared" si="4"/>
        <v>4.407208705642073</v>
      </c>
    </row>
    <row r="290" spans="1:5" s="10" customFormat="1" ht="22.5">
      <c r="A290" s="19" t="s">
        <v>289</v>
      </c>
      <c r="B290" s="11" t="s">
        <v>742</v>
      </c>
      <c r="C290" s="21">
        <v>686135.2</v>
      </c>
      <c r="D290" s="21">
        <v>59791.99859</v>
      </c>
      <c r="E290" s="33">
        <f t="shared" si="4"/>
        <v>8.714317322591816</v>
      </c>
    </row>
    <row r="291" spans="1:5" s="10" customFormat="1" ht="33.75">
      <c r="A291" s="19" t="s">
        <v>290</v>
      </c>
      <c r="B291" s="11" t="s">
        <v>743</v>
      </c>
      <c r="C291" s="21">
        <v>220.2</v>
      </c>
      <c r="D291" s="21">
        <v>6</v>
      </c>
      <c r="E291" s="33">
        <f t="shared" si="4"/>
        <v>2.7247956403269753</v>
      </c>
    </row>
    <row r="292" spans="1:5" s="18" customFormat="1" ht="33.75">
      <c r="A292" s="19" t="s">
        <v>291</v>
      </c>
      <c r="B292" s="11" t="s">
        <v>744</v>
      </c>
      <c r="C292" s="21">
        <v>220.2</v>
      </c>
      <c r="D292" s="21">
        <v>5.5</v>
      </c>
      <c r="E292" s="33">
        <f t="shared" si="4"/>
        <v>2.4977293369663944</v>
      </c>
    </row>
    <row r="293" spans="1:5" s="10" customFormat="1" ht="33.75">
      <c r="A293" s="19" t="s">
        <v>292</v>
      </c>
      <c r="B293" s="11" t="s">
        <v>745</v>
      </c>
      <c r="C293" s="21">
        <v>0</v>
      </c>
      <c r="D293" s="21">
        <v>0.5</v>
      </c>
      <c r="E293" s="33">
        <v>0</v>
      </c>
    </row>
    <row r="294" spans="1:5" s="10" customFormat="1" ht="22.5">
      <c r="A294" s="19" t="s">
        <v>293</v>
      </c>
      <c r="B294" s="11" t="s">
        <v>746</v>
      </c>
      <c r="C294" s="21">
        <v>683336</v>
      </c>
      <c r="D294" s="21">
        <v>59595.45859</v>
      </c>
      <c r="E294" s="33">
        <f t="shared" si="4"/>
        <v>8.721252588770385</v>
      </c>
    </row>
    <row r="295" spans="1:5" s="10" customFormat="1" ht="22.5">
      <c r="A295" s="19" t="s">
        <v>294</v>
      </c>
      <c r="B295" s="11" t="s">
        <v>747</v>
      </c>
      <c r="C295" s="21">
        <v>2579</v>
      </c>
      <c r="D295" s="21">
        <v>190.54</v>
      </c>
      <c r="E295" s="33">
        <f t="shared" si="4"/>
        <v>7.3881349360217135</v>
      </c>
    </row>
    <row r="296" spans="1:5" s="10" customFormat="1" ht="45">
      <c r="A296" s="19" t="s">
        <v>295</v>
      </c>
      <c r="B296" s="11" t="s">
        <v>748</v>
      </c>
      <c r="C296" s="21">
        <v>633</v>
      </c>
      <c r="D296" s="21">
        <v>69.45474</v>
      </c>
      <c r="E296" s="33">
        <f t="shared" si="4"/>
        <v>10.97231279620853</v>
      </c>
    </row>
    <row r="297" spans="1:5" s="10" customFormat="1" ht="45">
      <c r="A297" s="19" t="s">
        <v>296</v>
      </c>
      <c r="B297" s="11" t="s">
        <v>749</v>
      </c>
      <c r="C297" s="21">
        <v>433</v>
      </c>
      <c r="D297" s="21">
        <v>40</v>
      </c>
      <c r="E297" s="33">
        <f t="shared" si="4"/>
        <v>9.237875288683602</v>
      </c>
    </row>
    <row r="298" spans="1:5" s="10" customFormat="1" ht="45">
      <c r="A298" s="19" t="s">
        <v>297</v>
      </c>
      <c r="B298" s="11" t="s">
        <v>750</v>
      </c>
      <c r="C298" s="21">
        <v>200</v>
      </c>
      <c r="D298" s="21">
        <v>29.45474</v>
      </c>
      <c r="E298" s="33">
        <f t="shared" si="4"/>
        <v>14.72737</v>
      </c>
    </row>
    <row r="299" spans="1:5" s="10" customFormat="1" ht="22.5">
      <c r="A299" s="19" t="s">
        <v>298</v>
      </c>
      <c r="B299" s="11" t="s">
        <v>751</v>
      </c>
      <c r="C299" s="21">
        <v>0</v>
      </c>
      <c r="D299" s="21">
        <v>23.41</v>
      </c>
      <c r="E299" s="33">
        <v>0</v>
      </c>
    </row>
    <row r="300" spans="1:5" s="10" customFormat="1" ht="22.5">
      <c r="A300" s="19" t="s">
        <v>299</v>
      </c>
      <c r="B300" s="11" t="s">
        <v>752</v>
      </c>
      <c r="C300" s="21">
        <v>0</v>
      </c>
      <c r="D300" s="21">
        <v>23.41</v>
      </c>
      <c r="E300" s="33">
        <v>0</v>
      </c>
    </row>
    <row r="301" spans="1:5" s="10" customFormat="1" ht="33.75">
      <c r="A301" s="19" t="s">
        <v>300</v>
      </c>
      <c r="B301" s="11" t="s">
        <v>753</v>
      </c>
      <c r="C301" s="21">
        <v>9201.8</v>
      </c>
      <c r="D301" s="21">
        <v>9.67931</v>
      </c>
      <c r="E301" s="33">
        <f t="shared" si="4"/>
        <v>0.10518931078701993</v>
      </c>
    </row>
    <row r="302" spans="1:5" s="10" customFormat="1" ht="56.25">
      <c r="A302" s="19" t="s">
        <v>301</v>
      </c>
      <c r="B302" s="11" t="s">
        <v>754</v>
      </c>
      <c r="C302" s="21">
        <v>8698.7</v>
      </c>
      <c r="D302" s="21">
        <v>1.27856</v>
      </c>
      <c r="E302" s="33">
        <f t="shared" si="4"/>
        <v>0.014698288249968383</v>
      </c>
    </row>
    <row r="303" spans="1:5" s="10" customFormat="1" ht="45">
      <c r="A303" s="19" t="s">
        <v>302</v>
      </c>
      <c r="B303" s="11" t="s">
        <v>755</v>
      </c>
      <c r="C303" s="21">
        <v>503.1</v>
      </c>
      <c r="D303" s="21">
        <v>8.40075</v>
      </c>
      <c r="E303" s="33">
        <f t="shared" si="4"/>
        <v>1.6697972570065593</v>
      </c>
    </row>
    <row r="304" spans="1:5" s="10" customFormat="1" ht="22.5">
      <c r="A304" s="19" t="s">
        <v>303</v>
      </c>
      <c r="B304" s="11" t="s">
        <v>756</v>
      </c>
      <c r="C304" s="21">
        <v>700</v>
      </c>
      <c r="D304" s="21">
        <v>90</v>
      </c>
      <c r="E304" s="33">
        <f t="shared" si="4"/>
        <v>12.857142857142856</v>
      </c>
    </row>
    <row r="305" spans="1:5" s="10" customFormat="1" ht="45">
      <c r="A305" s="19" t="s">
        <v>304</v>
      </c>
      <c r="B305" s="11" t="s">
        <v>757</v>
      </c>
      <c r="C305" s="21">
        <v>5410.9</v>
      </c>
      <c r="D305" s="21">
        <v>84.15732000000001</v>
      </c>
      <c r="E305" s="33">
        <f t="shared" si="4"/>
        <v>1.5553294276368075</v>
      </c>
    </row>
    <row r="306" spans="1:5" s="10" customFormat="1" ht="22.5">
      <c r="A306" s="19" t="s">
        <v>305</v>
      </c>
      <c r="B306" s="11" t="s">
        <v>758</v>
      </c>
      <c r="C306" s="21">
        <v>9450</v>
      </c>
      <c r="D306" s="21">
        <v>53.511230000000005</v>
      </c>
      <c r="E306" s="33">
        <f t="shared" si="4"/>
        <v>0.5662564021164022</v>
      </c>
    </row>
    <row r="307" spans="1:5" s="10" customFormat="1" ht="56.25">
      <c r="A307" s="19" t="s">
        <v>306</v>
      </c>
      <c r="B307" s="11" t="s">
        <v>759</v>
      </c>
      <c r="C307" s="21">
        <v>0</v>
      </c>
      <c r="D307" s="21">
        <v>2499.2803900000004</v>
      </c>
      <c r="E307" s="33">
        <v>0</v>
      </c>
    </row>
    <row r="308" spans="1:5" s="10" customFormat="1" ht="56.25">
      <c r="A308" s="19" t="s">
        <v>307</v>
      </c>
      <c r="B308" s="11" t="s">
        <v>760</v>
      </c>
      <c r="C308" s="21">
        <v>0</v>
      </c>
      <c r="D308" s="21">
        <v>2499.2803900000004</v>
      </c>
      <c r="E308" s="33">
        <v>0</v>
      </c>
    </row>
    <row r="309" spans="1:5" s="10" customFormat="1" ht="33.75">
      <c r="A309" s="19" t="s">
        <v>308</v>
      </c>
      <c r="B309" s="11" t="s">
        <v>761</v>
      </c>
      <c r="C309" s="21">
        <v>3703.7</v>
      </c>
      <c r="D309" s="21">
        <v>845.77986</v>
      </c>
      <c r="E309" s="33">
        <f t="shared" si="4"/>
        <v>22.836079056079058</v>
      </c>
    </row>
    <row r="310" spans="1:5" s="10" customFormat="1" ht="33.75">
      <c r="A310" s="19" t="s">
        <v>309</v>
      </c>
      <c r="B310" s="11" t="s">
        <v>762</v>
      </c>
      <c r="C310" s="21">
        <v>3196.2</v>
      </c>
      <c r="D310" s="21">
        <v>821.5798599999999</v>
      </c>
      <c r="E310" s="33">
        <f t="shared" si="4"/>
        <v>25.704895188035792</v>
      </c>
    </row>
    <row r="311" spans="1:5" s="10" customFormat="1" ht="33.75">
      <c r="A311" s="19" t="s">
        <v>310</v>
      </c>
      <c r="B311" s="11" t="s">
        <v>763</v>
      </c>
      <c r="C311" s="21">
        <v>159.7</v>
      </c>
      <c r="D311" s="21">
        <v>4.5</v>
      </c>
      <c r="E311" s="33">
        <f t="shared" si="4"/>
        <v>2.8177833437695683</v>
      </c>
    </row>
    <row r="312" spans="1:5" s="10" customFormat="1" ht="33.75">
      <c r="A312" s="19" t="s">
        <v>311</v>
      </c>
      <c r="B312" s="11" t="s">
        <v>764</v>
      </c>
      <c r="C312" s="21">
        <v>347.8</v>
      </c>
      <c r="D312" s="21">
        <v>19.7</v>
      </c>
      <c r="E312" s="33">
        <f t="shared" si="4"/>
        <v>5.664174813110983</v>
      </c>
    </row>
    <row r="313" spans="1:5" s="10" customFormat="1" ht="22.5">
      <c r="A313" s="19" t="s">
        <v>312</v>
      </c>
      <c r="B313" s="11" t="s">
        <v>765</v>
      </c>
      <c r="C313" s="21">
        <v>70350.697</v>
      </c>
      <c r="D313" s="21">
        <v>3054.93106</v>
      </c>
      <c r="E313" s="33">
        <f t="shared" si="4"/>
        <v>4.34243183120133</v>
      </c>
    </row>
    <row r="314" spans="1:5" s="10" customFormat="1" ht="33.75">
      <c r="A314" s="19" t="s">
        <v>313</v>
      </c>
      <c r="B314" s="11" t="s">
        <v>766</v>
      </c>
      <c r="C314" s="21">
        <v>5215.1</v>
      </c>
      <c r="D314" s="21">
        <v>99.18025999999999</v>
      </c>
      <c r="E314" s="33">
        <f t="shared" si="4"/>
        <v>1.9017901861901017</v>
      </c>
    </row>
    <row r="315" spans="1:5" s="10" customFormat="1" ht="22.5">
      <c r="A315" s="19" t="s">
        <v>314</v>
      </c>
      <c r="B315" s="11" t="s">
        <v>767</v>
      </c>
      <c r="C315" s="21">
        <v>44759.847</v>
      </c>
      <c r="D315" s="21">
        <v>1752.30803</v>
      </c>
      <c r="E315" s="33">
        <f t="shared" si="4"/>
        <v>3.9149106787608092</v>
      </c>
    </row>
    <row r="316" spans="1:5" s="10" customFormat="1" ht="22.5">
      <c r="A316" s="19" t="s">
        <v>315</v>
      </c>
      <c r="B316" s="11" t="s">
        <v>768</v>
      </c>
      <c r="C316" s="21">
        <v>20157.35</v>
      </c>
      <c r="D316" s="21">
        <v>1201.44277</v>
      </c>
      <c r="E316" s="33">
        <f t="shared" si="4"/>
        <v>5.960321024340998</v>
      </c>
    </row>
    <row r="317" spans="1:5" s="10" customFormat="1" ht="22.5">
      <c r="A317" s="19" t="s">
        <v>316</v>
      </c>
      <c r="B317" s="11" t="s">
        <v>769</v>
      </c>
      <c r="C317" s="21">
        <v>1.3</v>
      </c>
      <c r="D317" s="21">
        <v>2</v>
      </c>
      <c r="E317" s="33">
        <f t="shared" si="4"/>
        <v>153.84615384615384</v>
      </c>
    </row>
    <row r="318" spans="1:5" s="10" customFormat="1" ht="22.5">
      <c r="A318" s="19" t="s">
        <v>317</v>
      </c>
      <c r="B318" s="11" t="s">
        <v>770</v>
      </c>
      <c r="C318" s="21">
        <v>217.1</v>
      </c>
      <c r="D318" s="21">
        <v>0</v>
      </c>
      <c r="E318" s="33">
        <f t="shared" si="4"/>
        <v>0</v>
      </c>
    </row>
    <row r="319" spans="1:7" s="10" customFormat="1" ht="11.25">
      <c r="A319" s="26" t="s">
        <v>318</v>
      </c>
      <c r="B319" s="17" t="s">
        <v>771</v>
      </c>
      <c r="C319" s="23">
        <v>1418.8</v>
      </c>
      <c r="D319" s="23">
        <v>3418.71797</v>
      </c>
      <c r="E319" s="22" t="s">
        <v>10</v>
      </c>
      <c r="F319" s="31"/>
      <c r="G319" s="31"/>
    </row>
    <row r="320" spans="1:5" s="10" customFormat="1" ht="11.25">
      <c r="A320" s="19" t="s">
        <v>319</v>
      </c>
      <c r="B320" s="11" t="s">
        <v>772</v>
      </c>
      <c r="C320" s="21">
        <v>0</v>
      </c>
      <c r="D320" s="21">
        <v>2773.5783500000002</v>
      </c>
      <c r="E320" s="33">
        <v>0</v>
      </c>
    </row>
    <row r="321" spans="1:5" s="10" customFormat="1" ht="22.5">
      <c r="A321" s="19" t="s">
        <v>320</v>
      </c>
      <c r="B321" s="11" t="s">
        <v>773</v>
      </c>
      <c r="C321" s="21">
        <v>0</v>
      </c>
      <c r="D321" s="21">
        <v>1428.86313</v>
      </c>
      <c r="E321" s="33">
        <v>0</v>
      </c>
    </row>
    <row r="322" spans="1:5" s="10" customFormat="1" ht="22.5">
      <c r="A322" s="19" t="s">
        <v>321</v>
      </c>
      <c r="B322" s="11" t="s">
        <v>774</v>
      </c>
      <c r="C322" s="21">
        <v>0</v>
      </c>
      <c r="D322" s="21">
        <v>868.53954</v>
      </c>
      <c r="E322" s="33">
        <v>0</v>
      </c>
    </row>
    <row r="323" spans="1:5" s="10" customFormat="1" ht="22.5">
      <c r="A323" s="19" t="s">
        <v>322</v>
      </c>
      <c r="B323" s="11" t="s">
        <v>775</v>
      </c>
      <c r="C323" s="21">
        <v>0</v>
      </c>
      <c r="D323" s="21">
        <v>219.88182</v>
      </c>
      <c r="E323" s="33">
        <v>0</v>
      </c>
    </row>
    <row r="324" spans="1:5" s="10" customFormat="1" ht="22.5">
      <c r="A324" s="19" t="s">
        <v>323</v>
      </c>
      <c r="B324" s="11" t="s">
        <v>776</v>
      </c>
      <c r="C324" s="21">
        <v>0</v>
      </c>
      <c r="D324" s="21">
        <v>46.86296</v>
      </c>
      <c r="E324" s="33">
        <v>0</v>
      </c>
    </row>
    <row r="325" spans="1:5" s="10" customFormat="1" ht="22.5">
      <c r="A325" s="19" t="s">
        <v>324</v>
      </c>
      <c r="B325" s="11" t="s">
        <v>777</v>
      </c>
      <c r="C325" s="21">
        <v>0</v>
      </c>
      <c r="D325" s="21">
        <v>209.4309</v>
      </c>
      <c r="E325" s="33">
        <v>0</v>
      </c>
    </row>
    <row r="326" spans="1:5" s="10" customFormat="1" ht="11.25">
      <c r="A326" s="19" t="s">
        <v>325</v>
      </c>
      <c r="B326" s="11" t="s">
        <v>778</v>
      </c>
      <c r="C326" s="21">
        <v>798.4</v>
      </c>
      <c r="D326" s="21">
        <v>635.78962</v>
      </c>
      <c r="E326" s="33">
        <f aca="true" t="shared" si="5" ref="E326:E366">D326/C326*100</f>
        <v>79.63296843687375</v>
      </c>
    </row>
    <row r="327" spans="1:5" s="10" customFormat="1" ht="22.5">
      <c r="A327" s="19" t="s">
        <v>326</v>
      </c>
      <c r="B327" s="11" t="s">
        <v>779</v>
      </c>
      <c r="C327" s="21">
        <v>0</v>
      </c>
      <c r="D327" s="21">
        <v>154.23884</v>
      </c>
      <c r="E327" s="33">
        <v>0</v>
      </c>
    </row>
    <row r="328" spans="1:5" s="10" customFormat="1" ht="11.25">
      <c r="A328" s="19" t="s">
        <v>327</v>
      </c>
      <c r="B328" s="11" t="s">
        <v>780</v>
      </c>
      <c r="C328" s="21">
        <v>0</v>
      </c>
      <c r="D328" s="21">
        <v>76.02114</v>
      </c>
      <c r="E328" s="33">
        <v>0</v>
      </c>
    </row>
    <row r="329" spans="1:5" s="10" customFormat="1" ht="11.25">
      <c r="A329" s="19" t="s">
        <v>328</v>
      </c>
      <c r="B329" s="11" t="s">
        <v>781</v>
      </c>
      <c r="C329" s="21">
        <v>798.4</v>
      </c>
      <c r="D329" s="21">
        <v>403.6</v>
      </c>
      <c r="E329" s="33">
        <f t="shared" si="5"/>
        <v>50.55110220440883</v>
      </c>
    </row>
    <row r="330" spans="1:5" s="10" customFormat="1" ht="11.25">
      <c r="A330" s="19" t="s">
        <v>329</v>
      </c>
      <c r="B330" s="11" t="s">
        <v>782</v>
      </c>
      <c r="C330" s="21">
        <v>0</v>
      </c>
      <c r="D330" s="21">
        <v>1.92964</v>
      </c>
      <c r="E330" s="33">
        <v>0</v>
      </c>
    </row>
    <row r="331" spans="1:5" s="10" customFormat="1" ht="11.25">
      <c r="A331" s="19" t="s">
        <v>330</v>
      </c>
      <c r="B331" s="11" t="s">
        <v>783</v>
      </c>
      <c r="C331" s="21">
        <v>620.4</v>
      </c>
      <c r="D331" s="21">
        <v>9.35</v>
      </c>
      <c r="E331" s="33">
        <f t="shared" si="5"/>
        <v>1.5070921985815602</v>
      </c>
    </row>
    <row r="332" spans="1:5" s="10" customFormat="1" ht="22.5">
      <c r="A332" s="19" t="s">
        <v>331</v>
      </c>
      <c r="B332" s="11" t="s">
        <v>784</v>
      </c>
      <c r="C332" s="21">
        <v>620.4</v>
      </c>
      <c r="D332" s="21">
        <v>9.35</v>
      </c>
      <c r="E332" s="33">
        <f t="shared" si="5"/>
        <v>1.5070921985815602</v>
      </c>
    </row>
    <row r="333" spans="1:5" s="10" customFormat="1" ht="11.25">
      <c r="A333" s="26" t="s">
        <v>332</v>
      </c>
      <c r="B333" s="17" t="s">
        <v>785</v>
      </c>
      <c r="C333" s="23">
        <f>C334+C428+C431+C440+C451+C463</f>
        <v>7535299.84527</v>
      </c>
      <c r="D333" s="23">
        <v>301651.65346</v>
      </c>
      <c r="E333" s="22">
        <f t="shared" si="5"/>
        <v>4.0031804925367425</v>
      </c>
    </row>
    <row r="334" spans="1:5" s="10" customFormat="1" ht="21.75">
      <c r="A334" s="26" t="s">
        <v>333</v>
      </c>
      <c r="B334" s="17" t="s">
        <v>786</v>
      </c>
      <c r="C334" s="23">
        <f>C335+C342+C362+C407</f>
        <v>7039210.26527</v>
      </c>
      <c r="D334" s="23">
        <v>624215.86922</v>
      </c>
      <c r="E334" s="22">
        <f t="shared" si="5"/>
        <v>8.86769745037666</v>
      </c>
    </row>
    <row r="335" spans="1:5" s="18" customFormat="1" ht="11.25">
      <c r="A335" s="19" t="s">
        <v>334</v>
      </c>
      <c r="B335" s="11" t="s">
        <v>787</v>
      </c>
      <c r="C335" s="21">
        <v>3149101</v>
      </c>
      <c r="D335" s="21">
        <v>481031</v>
      </c>
      <c r="E335" s="33">
        <f t="shared" si="5"/>
        <v>15.275184886099238</v>
      </c>
    </row>
    <row r="336" spans="1:5" s="10" customFormat="1" ht="11.25">
      <c r="A336" s="19" t="s">
        <v>335</v>
      </c>
      <c r="B336" s="11" t="s">
        <v>788</v>
      </c>
      <c r="C336" s="21">
        <v>2632549.6</v>
      </c>
      <c r="D336" s="21">
        <v>438758</v>
      </c>
      <c r="E336" s="33">
        <f t="shared" si="5"/>
        <v>16.666656537069617</v>
      </c>
    </row>
    <row r="337" spans="1:5" s="10" customFormat="1" ht="22.5">
      <c r="A337" s="19" t="s">
        <v>336</v>
      </c>
      <c r="B337" s="11" t="s">
        <v>789</v>
      </c>
      <c r="C337" s="21">
        <v>2632549.6</v>
      </c>
      <c r="D337" s="21">
        <v>438758</v>
      </c>
      <c r="E337" s="33">
        <f t="shared" si="5"/>
        <v>16.666656537069617</v>
      </c>
    </row>
    <row r="338" spans="1:5" s="10" customFormat="1" ht="22.5">
      <c r="A338" s="19" t="s">
        <v>337</v>
      </c>
      <c r="B338" s="11" t="s">
        <v>790</v>
      </c>
      <c r="C338" s="21">
        <v>284694.4</v>
      </c>
      <c r="D338" s="21">
        <v>23725</v>
      </c>
      <c r="E338" s="33">
        <f t="shared" si="5"/>
        <v>8.333497251789987</v>
      </c>
    </row>
    <row r="339" spans="1:5" s="10" customFormat="1" ht="22.5">
      <c r="A339" s="19" t="s">
        <v>338</v>
      </c>
      <c r="B339" s="11" t="s">
        <v>791</v>
      </c>
      <c r="C339" s="21">
        <v>284694.4</v>
      </c>
      <c r="D339" s="21">
        <v>23725</v>
      </c>
      <c r="E339" s="33">
        <f t="shared" si="5"/>
        <v>8.333497251789987</v>
      </c>
    </row>
    <row r="340" spans="1:5" s="10" customFormat="1" ht="33.75">
      <c r="A340" s="19" t="s">
        <v>339</v>
      </c>
      <c r="B340" s="11" t="s">
        <v>792</v>
      </c>
      <c r="C340" s="21">
        <v>231857</v>
      </c>
      <c r="D340" s="21">
        <v>18548</v>
      </c>
      <c r="E340" s="33">
        <f t="shared" si="5"/>
        <v>7.99975847181668</v>
      </c>
    </row>
    <row r="341" spans="1:5" s="10" customFormat="1" ht="33.75">
      <c r="A341" s="19" t="s">
        <v>340</v>
      </c>
      <c r="B341" s="11" t="s">
        <v>793</v>
      </c>
      <c r="C341" s="21">
        <v>231857</v>
      </c>
      <c r="D341" s="21">
        <v>18548</v>
      </c>
      <c r="E341" s="33">
        <f t="shared" si="5"/>
        <v>7.99975847181668</v>
      </c>
    </row>
    <row r="342" spans="1:5" s="10" customFormat="1" ht="22.5">
      <c r="A342" s="19" t="s">
        <v>341</v>
      </c>
      <c r="B342" s="11" t="s">
        <v>794</v>
      </c>
      <c r="C342" s="21">
        <v>345641.8</v>
      </c>
      <c r="D342" s="21">
        <v>0</v>
      </c>
      <c r="E342" s="33">
        <f t="shared" si="5"/>
        <v>0</v>
      </c>
    </row>
    <row r="343" spans="1:5" s="10" customFormat="1" ht="33.75">
      <c r="A343" s="19" t="s">
        <v>342</v>
      </c>
      <c r="B343" s="11" t="s">
        <v>795</v>
      </c>
      <c r="C343" s="21">
        <v>10047.1</v>
      </c>
      <c r="D343" s="21">
        <v>0</v>
      </c>
      <c r="E343" s="33">
        <f t="shared" si="5"/>
        <v>0</v>
      </c>
    </row>
    <row r="344" spans="1:5" s="18" customFormat="1" ht="33.75">
      <c r="A344" s="19" t="s">
        <v>343</v>
      </c>
      <c r="B344" s="11" t="s">
        <v>796</v>
      </c>
      <c r="C344" s="21">
        <v>6205.7</v>
      </c>
      <c r="D344" s="21">
        <v>0</v>
      </c>
      <c r="E344" s="33">
        <f t="shared" si="5"/>
        <v>0</v>
      </c>
    </row>
    <row r="345" spans="1:5" s="10" customFormat="1" ht="45">
      <c r="A345" s="19" t="s">
        <v>344</v>
      </c>
      <c r="B345" s="11" t="s">
        <v>797</v>
      </c>
      <c r="C345" s="21">
        <v>6205.7</v>
      </c>
      <c r="D345" s="21">
        <v>0</v>
      </c>
      <c r="E345" s="33">
        <f t="shared" si="5"/>
        <v>0</v>
      </c>
    </row>
    <row r="346" spans="1:5" s="10" customFormat="1" ht="45">
      <c r="A346" s="19" t="s">
        <v>345</v>
      </c>
      <c r="B346" s="11" t="s">
        <v>798</v>
      </c>
      <c r="C346" s="21">
        <v>42149.1</v>
      </c>
      <c r="D346" s="21">
        <v>0</v>
      </c>
      <c r="E346" s="33">
        <f t="shared" si="5"/>
        <v>0</v>
      </c>
    </row>
    <row r="347" spans="1:5" s="10" customFormat="1" ht="22.5">
      <c r="A347" s="19" t="s">
        <v>346</v>
      </c>
      <c r="B347" s="11" t="s">
        <v>799</v>
      </c>
      <c r="C347" s="21">
        <v>5424.9</v>
      </c>
      <c r="D347" s="21">
        <v>0</v>
      </c>
      <c r="E347" s="33">
        <f t="shared" si="5"/>
        <v>0</v>
      </c>
    </row>
    <row r="348" spans="1:5" s="10" customFormat="1" ht="33.75">
      <c r="A348" s="19" t="s">
        <v>347</v>
      </c>
      <c r="B348" s="11" t="s">
        <v>800</v>
      </c>
      <c r="C348" s="21">
        <v>674.2</v>
      </c>
      <c r="D348" s="21">
        <v>0</v>
      </c>
      <c r="E348" s="33">
        <f t="shared" si="5"/>
        <v>0</v>
      </c>
    </row>
    <row r="349" spans="1:5" s="10" customFormat="1" ht="45">
      <c r="A349" s="19" t="s">
        <v>348</v>
      </c>
      <c r="B349" s="11" t="s">
        <v>801</v>
      </c>
      <c r="C349" s="21">
        <v>13227.8</v>
      </c>
      <c r="D349" s="21">
        <v>0</v>
      </c>
      <c r="E349" s="33">
        <f t="shared" si="5"/>
        <v>0</v>
      </c>
    </row>
    <row r="350" spans="1:5" s="10" customFormat="1" ht="33.75">
      <c r="A350" s="19" t="s">
        <v>349</v>
      </c>
      <c r="B350" s="11" t="s">
        <v>802</v>
      </c>
      <c r="C350" s="21">
        <v>106310.5</v>
      </c>
      <c r="D350" s="21">
        <v>0</v>
      </c>
      <c r="E350" s="33">
        <f t="shared" si="5"/>
        <v>0</v>
      </c>
    </row>
    <row r="351" spans="1:5" s="10" customFormat="1" ht="22.5">
      <c r="A351" s="19" t="s">
        <v>350</v>
      </c>
      <c r="B351" s="11" t="s">
        <v>803</v>
      </c>
      <c r="C351" s="21">
        <v>18777.5</v>
      </c>
      <c r="D351" s="21">
        <v>0</v>
      </c>
      <c r="E351" s="33">
        <f t="shared" si="5"/>
        <v>0</v>
      </c>
    </row>
    <row r="352" spans="1:5" s="10" customFormat="1" ht="33.75">
      <c r="A352" s="19" t="s">
        <v>351</v>
      </c>
      <c r="B352" s="11" t="s">
        <v>804</v>
      </c>
      <c r="C352" s="21">
        <v>84665.1</v>
      </c>
      <c r="D352" s="21">
        <v>0</v>
      </c>
      <c r="E352" s="33">
        <f t="shared" si="5"/>
        <v>0</v>
      </c>
    </row>
    <row r="353" spans="1:5" s="10" customFormat="1" ht="45">
      <c r="A353" s="19" t="s">
        <v>352</v>
      </c>
      <c r="B353" s="11" t="s">
        <v>805</v>
      </c>
      <c r="C353" s="21">
        <v>4042.2</v>
      </c>
      <c r="D353" s="21">
        <v>0</v>
      </c>
      <c r="E353" s="33">
        <f t="shared" si="5"/>
        <v>0</v>
      </c>
    </row>
    <row r="354" spans="1:5" s="18" customFormat="1" ht="22.5">
      <c r="A354" s="19" t="s">
        <v>353</v>
      </c>
      <c r="B354" s="11" t="s">
        <v>806</v>
      </c>
      <c r="C354" s="21">
        <v>3438.6</v>
      </c>
      <c r="D354" s="21">
        <v>0</v>
      </c>
      <c r="E354" s="33">
        <f t="shared" si="5"/>
        <v>0</v>
      </c>
    </row>
    <row r="355" spans="1:5" s="10" customFormat="1" ht="33.75">
      <c r="A355" s="19" t="s">
        <v>354</v>
      </c>
      <c r="B355" s="11" t="s">
        <v>807</v>
      </c>
      <c r="C355" s="21">
        <v>21580.1</v>
      </c>
      <c r="D355" s="21">
        <v>0</v>
      </c>
      <c r="E355" s="33">
        <f t="shared" si="5"/>
        <v>0</v>
      </c>
    </row>
    <row r="356" spans="1:5" s="18" customFormat="1" ht="33.75">
      <c r="A356" s="19" t="s">
        <v>355</v>
      </c>
      <c r="B356" s="11" t="s">
        <v>808</v>
      </c>
      <c r="C356" s="21">
        <v>1695.6</v>
      </c>
      <c r="D356" s="21">
        <v>0</v>
      </c>
      <c r="E356" s="33">
        <f t="shared" si="5"/>
        <v>0</v>
      </c>
    </row>
    <row r="357" spans="1:5" s="10" customFormat="1" ht="33.75">
      <c r="A357" s="19" t="s">
        <v>356</v>
      </c>
      <c r="B357" s="11" t="s">
        <v>809</v>
      </c>
      <c r="C357" s="21">
        <v>1695.6</v>
      </c>
      <c r="D357" s="21">
        <v>0</v>
      </c>
      <c r="E357" s="33">
        <f t="shared" si="5"/>
        <v>0</v>
      </c>
    </row>
    <row r="358" spans="1:5" s="10" customFormat="1" ht="33.75">
      <c r="A358" s="19" t="s">
        <v>357</v>
      </c>
      <c r="B358" s="11" t="s">
        <v>810</v>
      </c>
      <c r="C358" s="21">
        <v>4375.4</v>
      </c>
      <c r="D358" s="21">
        <v>0</v>
      </c>
      <c r="E358" s="33">
        <f t="shared" si="5"/>
        <v>0</v>
      </c>
    </row>
    <row r="359" spans="1:5" s="10" customFormat="1" ht="45">
      <c r="A359" s="19" t="s">
        <v>358</v>
      </c>
      <c r="B359" s="11" t="s">
        <v>811</v>
      </c>
      <c r="C359" s="21">
        <v>4375.4</v>
      </c>
      <c r="D359" s="21">
        <v>0</v>
      </c>
      <c r="E359" s="33">
        <f t="shared" si="5"/>
        <v>0</v>
      </c>
    </row>
    <row r="360" spans="1:5" s="10" customFormat="1" ht="22.5">
      <c r="A360" s="19" t="s">
        <v>359</v>
      </c>
      <c r="B360" s="11" t="s">
        <v>812</v>
      </c>
      <c r="C360" s="21">
        <v>23028</v>
      </c>
      <c r="D360" s="21">
        <v>0</v>
      </c>
      <c r="E360" s="33">
        <f t="shared" si="5"/>
        <v>0</v>
      </c>
    </row>
    <row r="361" spans="1:5" s="10" customFormat="1" ht="22.5">
      <c r="A361" s="19" t="s">
        <v>360</v>
      </c>
      <c r="B361" s="11" t="s">
        <v>813</v>
      </c>
      <c r="C361" s="21">
        <v>23028</v>
      </c>
      <c r="D361" s="21">
        <v>0</v>
      </c>
      <c r="E361" s="33">
        <f t="shared" si="5"/>
        <v>0</v>
      </c>
    </row>
    <row r="362" spans="1:5" s="10" customFormat="1" ht="11.25">
      <c r="A362" s="19" t="s">
        <v>361</v>
      </c>
      <c r="B362" s="11" t="s">
        <v>814</v>
      </c>
      <c r="C362" s="21">
        <v>2989159.61327</v>
      </c>
      <c r="D362" s="21">
        <v>142362.59888</v>
      </c>
      <c r="E362" s="33">
        <f t="shared" si="5"/>
        <v>4.762629544705444</v>
      </c>
    </row>
    <row r="363" spans="1:5" s="10" customFormat="1" ht="22.5">
      <c r="A363" s="19" t="s">
        <v>362</v>
      </c>
      <c r="B363" s="11" t="s">
        <v>815</v>
      </c>
      <c r="C363" s="21">
        <v>1157619.3</v>
      </c>
      <c r="D363" s="21">
        <v>77555.09615000001</v>
      </c>
      <c r="E363" s="33">
        <f t="shared" si="5"/>
        <v>6.699533788871697</v>
      </c>
    </row>
    <row r="364" spans="1:5" s="10" customFormat="1" ht="22.5">
      <c r="A364" s="19" t="s">
        <v>363</v>
      </c>
      <c r="B364" s="11" t="s">
        <v>816</v>
      </c>
      <c r="C364" s="21">
        <v>1157619.3</v>
      </c>
      <c r="D364" s="21">
        <v>77555.09615000001</v>
      </c>
      <c r="E364" s="33">
        <f t="shared" si="5"/>
        <v>6.699533788871697</v>
      </c>
    </row>
    <row r="365" spans="1:5" s="10" customFormat="1" ht="22.5">
      <c r="A365" s="19" t="s">
        <v>364</v>
      </c>
      <c r="B365" s="11" t="s">
        <v>817</v>
      </c>
      <c r="C365" s="21">
        <v>1255.8</v>
      </c>
      <c r="D365" s="21">
        <v>0</v>
      </c>
      <c r="E365" s="33">
        <f t="shared" si="5"/>
        <v>0</v>
      </c>
    </row>
    <row r="366" spans="1:5" s="18" customFormat="1" ht="22.5">
      <c r="A366" s="19" t="s">
        <v>365</v>
      </c>
      <c r="B366" s="11" t="s">
        <v>818</v>
      </c>
      <c r="C366" s="21">
        <v>1255.8</v>
      </c>
      <c r="D366" s="21">
        <v>0</v>
      </c>
      <c r="E366" s="33">
        <f t="shared" si="5"/>
        <v>0</v>
      </c>
    </row>
    <row r="367" spans="1:5" s="10" customFormat="1" ht="45">
      <c r="A367" s="19" t="s">
        <v>366</v>
      </c>
      <c r="B367" s="11" t="s">
        <v>819</v>
      </c>
      <c r="C367" s="21">
        <v>65671</v>
      </c>
      <c r="D367" s="21">
        <v>0</v>
      </c>
      <c r="E367" s="33">
        <f aca="true" t="shared" si="6" ref="E367:E416">D367/C367*100</f>
        <v>0</v>
      </c>
    </row>
    <row r="368" spans="1:5" s="10" customFormat="1" ht="45">
      <c r="A368" s="19" t="s">
        <v>367</v>
      </c>
      <c r="B368" s="11" t="s">
        <v>820</v>
      </c>
      <c r="C368" s="21">
        <v>65671</v>
      </c>
      <c r="D368" s="21">
        <v>0</v>
      </c>
      <c r="E368" s="33">
        <f t="shared" si="6"/>
        <v>0</v>
      </c>
    </row>
    <row r="369" spans="1:5" s="10" customFormat="1" ht="33.75">
      <c r="A369" s="19" t="s">
        <v>368</v>
      </c>
      <c r="B369" s="11" t="s">
        <v>821</v>
      </c>
      <c r="C369" s="21">
        <v>1722.6</v>
      </c>
      <c r="D369" s="21">
        <v>0</v>
      </c>
      <c r="E369" s="33">
        <f t="shared" si="6"/>
        <v>0</v>
      </c>
    </row>
    <row r="370" spans="1:5" s="18" customFormat="1" ht="33.75">
      <c r="A370" s="19" t="s">
        <v>369</v>
      </c>
      <c r="B370" s="11" t="s">
        <v>822</v>
      </c>
      <c r="C370" s="21">
        <v>1711.3</v>
      </c>
      <c r="D370" s="21">
        <v>0</v>
      </c>
      <c r="E370" s="33">
        <f t="shared" si="6"/>
        <v>0</v>
      </c>
    </row>
    <row r="371" spans="1:5" s="18" customFormat="1" ht="33.75">
      <c r="A371" s="19" t="s">
        <v>370</v>
      </c>
      <c r="B371" s="11" t="s">
        <v>823</v>
      </c>
      <c r="C371" s="21">
        <v>11.3</v>
      </c>
      <c r="D371" s="21">
        <v>0</v>
      </c>
      <c r="E371" s="33">
        <f t="shared" si="6"/>
        <v>0</v>
      </c>
    </row>
    <row r="372" spans="1:5" s="10" customFormat="1" ht="33.75">
      <c r="A372" s="19" t="s">
        <v>371</v>
      </c>
      <c r="B372" s="11" t="s">
        <v>824</v>
      </c>
      <c r="C372" s="21">
        <v>30.5</v>
      </c>
      <c r="D372" s="21">
        <v>0</v>
      </c>
      <c r="E372" s="33">
        <f t="shared" si="6"/>
        <v>0</v>
      </c>
    </row>
    <row r="373" spans="1:5" s="18" customFormat="1" ht="45">
      <c r="A373" s="19" t="s">
        <v>372</v>
      </c>
      <c r="B373" s="11" t="s">
        <v>825</v>
      </c>
      <c r="C373" s="21">
        <v>30.5</v>
      </c>
      <c r="D373" s="21">
        <v>0</v>
      </c>
      <c r="E373" s="33">
        <f t="shared" si="6"/>
        <v>0</v>
      </c>
    </row>
    <row r="374" spans="1:5" s="10" customFormat="1" ht="33.75">
      <c r="A374" s="19" t="s">
        <v>373</v>
      </c>
      <c r="B374" s="11" t="s">
        <v>826</v>
      </c>
      <c r="C374" s="21">
        <v>102.9</v>
      </c>
      <c r="D374" s="21">
        <v>0</v>
      </c>
      <c r="E374" s="33">
        <f t="shared" si="6"/>
        <v>0</v>
      </c>
    </row>
    <row r="375" spans="1:5" s="10" customFormat="1" ht="45">
      <c r="A375" s="19" t="s">
        <v>374</v>
      </c>
      <c r="B375" s="11" t="s">
        <v>827</v>
      </c>
      <c r="C375" s="21">
        <v>102.9</v>
      </c>
      <c r="D375" s="21">
        <v>0</v>
      </c>
      <c r="E375" s="33">
        <f t="shared" si="6"/>
        <v>0</v>
      </c>
    </row>
    <row r="376" spans="1:5" s="10" customFormat="1" ht="22.5">
      <c r="A376" s="19" t="s">
        <v>375</v>
      </c>
      <c r="B376" s="11" t="s">
        <v>828</v>
      </c>
      <c r="C376" s="21">
        <v>31420.6</v>
      </c>
      <c r="D376" s="21">
        <v>62.41348</v>
      </c>
      <c r="E376" s="33">
        <f t="shared" si="6"/>
        <v>0.19863872745905553</v>
      </c>
    </row>
    <row r="377" spans="1:5" s="10" customFormat="1" ht="33.75">
      <c r="A377" s="19" t="s">
        <v>376</v>
      </c>
      <c r="B377" s="11" t="s">
        <v>829</v>
      </c>
      <c r="C377" s="21">
        <v>31353.5</v>
      </c>
      <c r="D377" s="21">
        <v>62.41348</v>
      </c>
      <c r="E377" s="33">
        <f t="shared" si="6"/>
        <v>0.19906383657326931</v>
      </c>
    </row>
    <row r="378" spans="1:5" s="10" customFormat="1" ht="33.75">
      <c r="A378" s="19" t="s">
        <v>377</v>
      </c>
      <c r="B378" s="11" t="s">
        <v>830</v>
      </c>
      <c r="C378" s="21">
        <v>67.1</v>
      </c>
      <c r="D378" s="21">
        <v>0</v>
      </c>
      <c r="E378" s="33">
        <f t="shared" si="6"/>
        <v>0</v>
      </c>
    </row>
    <row r="379" spans="1:5" s="18" customFormat="1" ht="22.5">
      <c r="A379" s="19" t="s">
        <v>378</v>
      </c>
      <c r="B379" s="11" t="s">
        <v>831</v>
      </c>
      <c r="C379" s="21">
        <v>283994.6</v>
      </c>
      <c r="D379" s="21">
        <v>3707.82005</v>
      </c>
      <c r="E379" s="33">
        <f t="shared" si="6"/>
        <v>1.3055952648395428</v>
      </c>
    </row>
    <row r="380" spans="1:5" s="10" customFormat="1" ht="22.5">
      <c r="A380" s="19" t="s">
        <v>379</v>
      </c>
      <c r="B380" s="11" t="s">
        <v>832</v>
      </c>
      <c r="C380" s="21">
        <v>283994.6</v>
      </c>
      <c r="D380" s="21">
        <v>3707.82005</v>
      </c>
      <c r="E380" s="33">
        <f t="shared" si="6"/>
        <v>1.3055952648395428</v>
      </c>
    </row>
    <row r="381" spans="1:5" s="18" customFormat="1" ht="22.5">
      <c r="A381" s="19" t="s">
        <v>380</v>
      </c>
      <c r="B381" s="11" t="s">
        <v>833</v>
      </c>
      <c r="C381" s="21">
        <v>21174.3</v>
      </c>
      <c r="D381" s="21">
        <v>0</v>
      </c>
      <c r="E381" s="33">
        <f t="shared" si="6"/>
        <v>0</v>
      </c>
    </row>
    <row r="382" spans="1:5" s="18" customFormat="1" ht="22.5">
      <c r="A382" s="19" t="s">
        <v>381</v>
      </c>
      <c r="B382" s="11" t="s">
        <v>834</v>
      </c>
      <c r="C382" s="21">
        <v>21174.3</v>
      </c>
      <c r="D382" s="21">
        <v>0</v>
      </c>
      <c r="E382" s="33">
        <f t="shared" si="6"/>
        <v>0</v>
      </c>
    </row>
    <row r="383" spans="1:5" s="10" customFormat="1" ht="33.75">
      <c r="A383" s="19" t="s">
        <v>382</v>
      </c>
      <c r="B383" s="11" t="s">
        <v>835</v>
      </c>
      <c r="C383" s="21">
        <v>9499.2</v>
      </c>
      <c r="D383" s="21">
        <v>0</v>
      </c>
      <c r="E383" s="33">
        <f t="shared" si="6"/>
        <v>0</v>
      </c>
    </row>
    <row r="384" spans="1:5" s="18" customFormat="1" ht="33.75">
      <c r="A384" s="19" t="s">
        <v>383</v>
      </c>
      <c r="B384" s="11" t="s">
        <v>836</v>
      </c>
      <c r="C384" s="21">
        <v>9499.2</v>
      </c>
      <c r="D384" s="21">
        <v>0</v>
      </c>
      <c r="E384" s="33">
        <f t="shared" si="6"/>
        <v>0</v>
      </c>
    </row>
    <row r="385" spans="1:5" s="18" customFormat="1" ht="33.75">
      <c r="A385" s="19" t="s">
        <v>384</v>
      </c>
      <c r="B385" s="11" t="s">
        <v>837</v>
      </c>
      <c r="C385" s="21">
        <v>320178.2</v>
      </c>
      <c r="D385" s="21">
        <v>27016.142989999997</v>
      </c>
      <c r="E385" s="33">
        <f t="shared" si="6"/>
        <v>8.43784585896229</v>
      </c>
    </row>
    <row r="386" spans="1:5" s="10" customFormat="1" ht="33.75">
      <c r="A386" s="19" t="s">
        <v>385</v>
      </c>
      <c r="B386" s="11" t="s">
        <v>838</v>
      </c>
      <c r="C386" s="21">
        <v>320178.2</v>
      </c>
      <c r="D386" s="21">
        <v>27016.142989999997</v>
      </c>
      <c r="E386" s="33">
        <f t="shared" si="6"/>
        <v>8.43784585896229</v>
      </c>
    </row>
    <row r="387" spans="1:5" s="18" customFormat="1" ht="45">
      <c r="A387" s="19" t="s">
        <v>386</v>
      </c>
      <c r="B387" s="11" t="s">
        <v>839</v>
      </c>
      <c r="C387" s="21">
        <v>14012.6</v>
      </c>
      <c r="D387" s="21">
        <v>462.54018</v>
      </c>
      <c r="E387" s="33">
        <f t="shared" si="6"/>
        <v>3.300887629704694</v>
      </c>
    </row>
    <row r="388" spans="1:5" s="18" customFormat="1" ht="56.25">
      <c r="A388" s="19" t="s">
        <v>387</v>
      </c>
      <c r="B388" s="11" t="s">
        <v>840</v>
      </c>
      <c r="C388" s="21">
        <v>14012.6</v>
      </c>
      <c r="D388" s="21">
        <v>462.54018</v>
      </c>
      <c r="E388" s="33">
        <f t="shared" si="6"/>
        <v>3.300887629704694</v>
      </c>
    </row>
    <row r="389" spans="1:5" s="10" customFormat="1" ht="45">
      <c r="A389" s="19" t="s">
        <v>388</v>
      </c>
      <c r="B389" s="11" t="s">
        <v>841</v>
      </c>
      <c r="C389" s="21">
        <v>198879.9</v>
      </c>
      <c r="D389" s="21">
        <v>0</v>
      </c>
      <c r="E389" s="33">
        <f t="shared" si="6"/>
        <v>0</v>
      </c>
    </row>
    <row r="390" spans="1:5" s="10" customFormat="1" ht="56.25">
      <c r="A390" s="19" t="s">
        <v>389</v>
      </c>
      <c r="B390" s="11" t="s">
        <v>842</v>
      </c>
      <c r="C390" s="21">
        <v>198879.9</v>
      </c>
      <c r="D390" s="21">
        <v>0</v>
      </c>
      <c r="E390" s="33">
        <f t="shared" si="6"/>
        <v>0</v>
      </c>
    </row>
    <row r="391" spans="1:5" s="10" customFormat="1" ht="56.25">
      <c r="A391" s="19" t="s">
        <v>390</v>
      </c>
      <c r="B391" s="11" t="s">
        <v>843</v>
      </c>
      <c r="C391" s="21">
        <v>312546.2</v>
      </c>
      <c r="D391" s="21">
        <v>0</v>
      </c>
      <c r="E391" s="33">
        <f t="shared" si="6"/>
        <v>0</v>
      </c>
    </row>
    <row r="392" spans="1:5" s="18" customFormat="1" ht="67.5">
      <c r="A392" s="19" t="s">
        <v>391</v>
      </c>
      <c r="B392" s="11" t="s">
        <v>844</v>
      </c>
      <c r="C392" s="21">
        <v>312546.2</v>
      </c>
      <c r="D392" s="21">
        <v>0</v>
      </c>
      <c r="E392" s="33">
        <f t="shared" si="6"/>
        <v>0</v>
      </c>
    </row>
    <row r="393" spans="1:5" s="18" customFormat="1" ht="45">
      <c r="A393" s="19" t="s">
        <v>392</v>
      </c>
      <c r="B393" s="11" t="s">
        <v>845</v>
      </c>
      <c r="C393" s="21">
        <v>16888.6</v>
      </c>
      <c r="D393" s="21">
        <v>0</v>
      </c>
      <c r="E393" s="33">
        <f t="shared" si="6"/>
        <v>0</v>
      </c>
    </row>
    <row r="394" spans="1:5" s="18" customFormat="1" ht="56.25">
      <c r="A394" s="19" t="s">
        <v>393</v>
      </c>
      <c r="B394" s="11" t="s">
        <v>846</v>
      </c>
      <c r="C394" s="21">
        <v>16888.6</v>
      </c>
      <c r="D394" s="21">
        <v>0</v>
      </c>
      <c r="E394" s="33">
        <f t="shared" si="6"/>
        <v>0</v>
      </c>
    </row>
    <row r="395" spans="1:5" s="10" customFormat="1" ht="22.5">
      <c r="A395" s="19" t="s">
        <v>394</v>
      </c>
      <c r="B395" s="11" t="s">
        <v>847</v>
      </c>
      <c r="C395" s="21">
        <v>30860.527670000003</v>
      </c>
      <c r="D395" s="21">
        <v>0</v>
      </c>
      <c r="E395" s="33">
        <f t="shared" si="6"/>
        <v>0</v>
      </c>
    </row>
    <row r="396" spans="1:5" s="18" customFormat="1" ht="33.75">
      <c r="A396" s="19" t="s">
        <v>395</v>
      </c>
      <c r="B396" s="11" t="s">
        <v>848</v>
      </c>
      <c r="C396" s="21">
        <v>30860.5</v>
      </c>
      <c r="D396" s="21">
        <v>0</v>
      </c>
      <c r="E396" s="33">
        <f t="shared" si="6"/>
        <v>0</v>
      </c>
    </row>
    <row r="397" spans="1:5" s="18" customFormat="1" ht="33.75">
      <c r="A397" s="19" t="s">
        <v>396</v>
      </c>
      <c r="B397" s="11" t="s">
        <v>849</v>
      </c>
      <c r="C397" s="21">
        <v>0.02767</v>
      </c>
      <c r="D397" s="21">
        <v>0</v>
      </c>
      <c r="E397" s="33">
        <f t="shared" si="6"/>
        <v>0</v>
      </c>
    </row>
    <row r="398" spans="1:5" s="10" customFormat="1" ht="45">
      <c r="A398" s="19" t="s">
        <v>397</v>
      </c>
      <c r="B398" s="11" t="s">
        <v>850</v>
      </c>
      <c r="C398" s="21">
        <v>0.0856</v>
      </c>
      <c r="D398" s="21">
        <v>0</v>
      </c>
      <c r="E398" s="33">
        <f t="shared" si="6"/>
        <v>0</v>
      </c>
    </row>
    <row r="399" spans="1:5" s="10" customFormat="1" ht="45">
      <c r="A399" s="19" t="s">
        <v>398</v>
      </c>
      <c r="B399" s="11" t="s">
        <v>851</v>
      </c>
      <c r="C399" s="21">
        <v>0.0856</v>
      </c>
      <c r="D399" s="21">
        <v>0</v>
      </c>
      <c r="E399" s="33">
        <f t="shared" si="6"/>
        <v>0</v>
      </c>
    </row>
    <row r="400" spans="1:5" s="10" customFormat="1" ht="56.25">
      <c r="A400" s="19" t="s">
        <v>399</v>
      </c>
      <c r="B400" s="11" t="s">
        <v>852</v>
      </c>
      <c r="C400" s="21">
        <v>408643.7</v>
      </c>
      <c r="D400" s="21">
        <v>33308.62228</v>
      </c>
      <c r="E400" s="33">
        <f t="shared" si="6"/>
        <v>8.151018180385506</v>
      </c>
    </row>
    <row r="401" spans="1:5" s="18" customFormat="1" ht="67.5">
      <c r="A401" s="19" t="s">
        <v>400</v>
      </c>
      <c r="B401" s="11" t="s">
        <v>853</v>
      </c>
      <c r="C401" s="21">
        <v>408643.7</v>
      </c>
      <c r="D401" s="21">
        <v>33308.62228</v>
      </c>
      <c r="E401" s="33">
        <f t="shared" si="6"/>
        <v>8.151018180385506</v>
      </c>
    </row>
    <row r="402" spans="1:5" s="18" customFormat="1" ht="33.75">
      <c r="A402" s="19" t="s">
        <v>401</v>
      </c>
      <c r="B402" s="11" t="s">
        <v>854</v>
      </c>
      <c r="C402" s="21">
        <v>34195.4</v>
      </c>
      <c r="D402" s="21">
        <v>165.72965</v>
      </c>
      <c r="E402" s="33">
        <f t="shared" si="6"/>
        <v>0.4846548073717517</v>
      </c>
    </row>
    <row r="403" spans="1:5" s="10" customFormat="1" ht="45">
      <c r="A403" s="19" t="s">
        <v>402</v>
      </c>
      <c r="B403" s="11" t="s">
        <v>855</v>
      </c>
      <c r="C403" s="21">
        <v>34195.4</v>
      </c>
      <c r="D403" s="21">
        <v>165.72965</v>
      </c>
      <c r="E403" s="33">
        <f t="shared" si="6"/>
        <v>0.4846548073717517</v>
      </c>
    </row>
    <row r="404" spans="1:5" s="10" customFormat="1" ht="11.25">
      <c r="A404" s="19" t="s">
        <v>403</v>
      </c>
      <c r="B404" s="11" t="s">
        <v>856</v>
      </c>
      <c r="C404" s="21">
        <v>75027.6</v>
      </c>
      <c r="D404" s="21">
        <v>84.23410000000001</v>
      </c>
      <c r="E404" s="33">
        <f t="shared" si="6"/>
        <v>0.11227081767242988</v>
      </c>
    </row>
    <row r="405" spans="1:5" s="10" customFormat="1" ht="11.25">
      <c r="A405" s="19" t="s">
        <v>404</v>
      </c>
      <c r="B405" s="11" t="s">
        <v>857</v>
      </c>
      <c r="C405" s="21">
        <v>5436</v>
      </c>
      <c r="D405" s="21">
        <v>0</v>
      </c>
      <c r="E405" s="33">
        <f t="shared" si="6"/>
        <v>0</v>
      </c>
    </row>
    <row r="406" spans="1:5" s="10" customFormat="1" ht="11.25">
      <c r="A406" s="19" t="s">
        <v>405</v>
      </c>
      <c r="B406" s="11" t="s">
        <v>858</v>
      </c>
      <c r="C406" s="21">
        <v>5436</v>
      </c>
      <c r="D406" s="21">
        <v>0</v>
      </c>
      <c r="E406" s="33">
        <f t="shared" si="6"/>
        <v>0</v>
      </c>
    </row>
    <row r="407" spans="1:8" s="10" customFormat="1" ht="11.25">
      <c r="A407" s="19" t="s">
        <v>406</v>
      </c>
      <c r="B407" s="13" t="s">
        <v>859</v>
      </c>
      <c r="C407" s="33">
        <f>C408+C410+C412+C414+C416+C418+C419+C420+C422+C423+C425</f>
        <v>555307.852</v>
      </c>
      <c r="D407" s="33">
        <v>822.2703399999999</v>
      </c>
      <c r="E407" s="33">
        <f t="shared" si="6"/>
        <v>0.14807468272571805</v>
      </c>
      <c r="F407" s="22">
        <v>555013.6</v>
      </c>
      <c r="G407" s="31">
        <f>F407+F410</f>
        <v>555307.852</v>
      </c>
      <c r="H407" s="31">
        <f>G407-C407</f>
        <v>0</v>
      </c>
    </row>
    <row r="408" spans="1:5" s="10" customFormat="1" ht="22.5">
      <c r="A408" s="14" t="s">
        <v>407</v>
      </c>
      <c r="B408" s="11" t="s">
        <v>860</v>
      </c>
      <c r="C408" s="21">
        <v>8050.7</v>
      </c>
      <c r="D408" s="21">
        <v>528.01834</v>
      </c>
      <c r="E408" s="33">
        <f t="shared" si="6"/>
        <v>6.558663718682848</v>
      </c>
    </row>
    <row r="409" spans="1:5" s="18" customFormat="1" ht="33.75">
      <c r="A409" s="14" t="s">
        <v>408</v>
      </c>
      <c r="B409" s="11" t="s">
        <v>861</v>
      </c>
      <c r="C409" s="21">
        <v>8050.7</v>
      </c>
      <c r="D409" s="21">
        <v>528.01834</v>
      </c>
      <c r="E409" s="33">
        <f t="shared" si="6"/>
        <v>6.558663718682848</v>
      </c>
    </row>
    <row r="410" spans="1:6" s="18" customFormat="1" ht="22.5">
      <c r="A410" s="14" t="s">
        <v>409</v>
      </c>
      <c r="B410" s="11" t="s">
        <v>862</v>
      </c>
      <c r="C410" s="21">
        <v>294.252</v>
      </c>
      <c r="D410" s="21">
        <v>294.252</v>
      </c>
      <c r="E410" s="33">
        <f t="shared" si="6"/>
        <v>100</v>
      </c>
      <c r="F410" s="18">
        <v>294.252</v>
      </c>
    </row>
    <row r="411" spans="1:5" s="10" customFormat="1" ht="33.75">
      <c r="A411" s="14" t="s">
        <v>410</v>
      </c>
      <c r="B411" s="11" t="s">
        <v>863</v>
      </c>
      <c r="C411" s="21">
        <v>294.252</v>
      </c>
      <c r="D411" s="21">
        <v>294.252</v>
      </c>
      <c r="E411" s="33">
        <f t="shared" si="6"/>
        <v>100</v>
      </c>
    </row>
    <row r="412" spans="1:5" s="10" customFormat="1" ht="45">
      <c r="A412" s="14" t="s">
        <v>411</v>
      </c>
      <c r="B412" s="11" t="s">
        <v>864</v>
      </c>
      <c r="C412" s="21">
        <v>100669.8</v>
      </c>
      <c r="D412" s="21">
        <v>0</v>
      </c>
      <c r="E412" s="33">
        <f t="shared" si="6"/>
        <v>0</v>
      </c>
    </row>
    <row r="413" spans="1:5" s="10" customFormat="1" ht="45">
      <c r="A413" s="14" t="s">
        <v>412</v>
      </c>
      <c r="B413" s="11" t="s">
        <v>865</v>
      </c>
      <c r="C413" s="21">
        <v>100669.8</v>
      </c>
      <c r="D413" s="21">
        <v>0</v>
      </c>
      <c r="E413" s="33">
        <f t="shared" si="6"/>
        <v>0</v>
      </c>
    </row>
    <row r="414" spans="1:5" s="10" customFormat="1" ht="45">
      <c r="A414" s="14" t="s">
        <v>413</v>
      </c>
      <c r="B414" s="11" t="s">
        <v>866</v>
      </c>
      <c r="C414" s="21">
        <v>450</v>
      </c>
      <c r="D414" s="21">
        <v>0</v>
      </c>
      <c r="E414" s="33">
        <f t="shared" si="6"/>
        <v>0</v>
      </c>
    </row>
    <row r="415" spans="1:5" s="10" customFormat="1" ht="45">
      <c r="A415" s="14" t="s">
        <v>414</v>
      </c>
      <c r="B415" s="11" t="s">
        <v>867</v>
      </c>
      <c r="C415" s="21">
        <v>450</v>
      </c>
      <c r="D415" s="21">
        <v>0</v>
      </c>
      <c r="E415" s="33">
        <f t="shared" si="6"/>
        <v>0</v>
      </c>
    </row>
    <row r="416" spans="1:5" s="10" customFormat="1" ht="45">
      <c r="A416" s="14" t="s">
        <v>415</v>
      </c>
      <c r="B416" s="11" t="s">
        <v>868</v>
      </c>
      <c r="C416" s="21">
        <v>1944</v>
      </c>
      <c r="D416" s="21">
        <v>0</v>
      </c>
      <c r="E416" s="33">
        <f t="shared" si="6"/>
        <v>0</v>
      </c>
    </row>
    <row r="417" spans="1:5" s="18" customFormat="1" ht="56.25">
      <c r="A417" s="14" t="s">
        <v>416</v>
      </c>
      <c r="B417" s="11" t="s">
        <v>869</v>
      </c>
      <c r="C417" s="21">
        <v>1944</v>
      </c>
      <c r="D417" s="21">
        <v>0</v>
      </c>
      <c r="E417" s="33">
        <f aca="true" t="shared" si="7" ref="E417:E450">D417/C417*100</f>
        <v>0</v>
      </c>
    </row>
    <row r="418" spans="1:5" s="10" customFormat="1" ht="78.75">
      <c r="A418" s="14" t="s">
        <v>417</v>
      </c>
      <c r="B418" s="11" t="s">
        <v>870</v>
      </c>
      <c r="C418" s="21">
        <v>42.8</v>
      </c>
      <c r="D418" s="21">
        <v>0</v>
      </c>
      <c r="E418" s="33">
        <f t="shared" si="7"/>
        <v>0</v>
      </c>
    </row>
    <row r="419" spans="1:5" s="10" customFormat="1" ht="56.25">
      <c r="A419" s="14" t="s">
        <v>418</v>
      </c>
      <c r="B419" s="11" t="s">
        <v>871</v>
      </c>
      <c r="C419" s="21">
        <v>281643</v>
      </c>
      <c r="D419" s="21">
        <v>0</v>
      </c>
      <c r="E419" s="33">
        <f t="shared" si="7"/>
        <v>0</v>
      </c>
    </row>
    <row r="420" spans="1:5" s="10" customFormat="1" ht="78.75">
      <c r="A420" s="14" t="s">
        <v>419</v>
      </c>
      <c r="B420" s="11" t="s">
        <v>872</v>
      </c>
      <c r="C420" s="21">
        <v>5103.5</v>
      </c>
      <c r="D420" s="21">
        <v>0</v>
      </c>
      <c r="E420" s="33">
        <f t="shared" si="7"/>
        <v>0</v>
      </c>
    </row>
    <row r="421" spans="1:5" s="10" customFormat="1" ht="90">
      <c r="A421" s="14" t="s">
        <v>420</v>
      </c>
      <c r="B421" s="11" t="s">
        <v>873</v>
      </c>
      <c r="C421" s="21">
        <v>5103.5</v>
      </c>
      <c r="D421" s="21">
        <v>0</v>
      </c>
      <c r="E421" s="33">
        <f t="shared" si="7"/>
        <v>0</v>
      </c>
    </row>
    <row r="422" spans="1:5" s="10" customFormat="1" ht="101.25">
      <c r="A422" s="14" t="s">
        <v>421</v>
      </c>
      <c r="B422" s="11" t="s">
        <v>874</v>
      </c>
      <c r="C422" s="21">
        <v>32943.6</v>
      </c>
      <c r="D422" s="21">
        <v>0</v>
      </c>
      <c r="E422" s="33">
        <f t="shared" si="7"/>
        <v>0</v>
      </c>
    </row>
    <row r="423" spans="1:5" s="10" customFormat="1" ht="22.5">
      <c r="A423" s="14" t="s">
        <v>422</v>
      </c>
      <c r="B423" s="11" t="s">
        <v>875</v>
      </c>
      <c r="C423" s="21">
        <v>3113.5</v>
      </c>
      <c r="D423" s="21">
        <v>0</v>
      </c>
      <c r="E423" s="33">
        <f t="shared" si="7"/>
        <v>0</v>
      </c>
    </row>
    <row r="424" spans="1:5" s="10" customFormat="1" ht="33.75">
      <c r="A424" s="14" t="s">
        <v>423</v>
      </c>
      <c r="B424" s="11" t="s">
        <v>876</v>
      </c>
      <c r="C424" s="21">
        <v>3113.5</v>
      </c>
      <c r="D424" s="21">
        <v>0</v>
      </c>
      <c r="E424" s="33">
        <f t="shared" si="7"/>
        <v>0</v>
      </c>
    </row>
    <row r="425" spans="1:5" s="10" customFormat="1" ht="11.25">
      <c r="A425" s="14" t="s">
        <v>424</v>
      </c>
      <c r="B425" s="11" t="s">
        <v>877</v>
      </c>
      <c r="C425" s="21">
        <v>121052.7</v>
      </c>
      <c r="D425" s="21">
        <v>0</v>
      </c>
      <c r="E425" s="33">
        <f t="shared" si="7"/>
        <v>0</v>
      </c>
    </row>
    <row r="426" spans="1:5" s="10" customFormat="1" ht="22.5">
      <c r="A426" s="14" t="s">
        <v>425</v>
      </c>
      <c r="B426" s="11" t="s">
        <v>878</v>
      </c>
      <c r="C426" s="21">
        <v>50000</v>
      </c>
      <c r="D426" s="21">
        <v>0</v>
      </c>
      <c r="E426" s="33">
        <f t="shared" si="7"/>
        <v>0</v>
      </c>
    </row>
    <row r="427" spans="1:5" s="10" customFormat="1" ht="22.5">
      <c r="A427" s="14" t="s">
        <v>426</v>
      </c>
      <c r="B427" s="11" t="s">
        <v>879</v>
      </c>
      <c r="C427" s="21">
        <v>71052.7</v>
      </c>
      <c r="D427" s="21">
        <v>0</v>
      </c>
      <c r="E427" s="33">
        <f t="shared" si="7"/>
        <v>0</v>
      </c>
    </row>
    <row r="428" spans="1:5" s="18" customFormat="1" ht="21">
      <c r="A428" s="16" t="s">
        <v>427</v>
      </c>
      <c r="B428" s="17" t="s">
        <v>880</v>
      </c>
      <c r="C428" s="23">
        <v>486974</v>
      </c>
      <c r="D428" s="23">
        <v>0</v>
      </c>
      <c r="E428" s="22">
        <f t="shared" si="7"/>
        <v>0</v>
      </c>
    </row>
    <row r="429" spans="1:5" s="10" customFormat="1" ht="22.5">
      <c r="A429" s="14" t="s">
        <v>428</v>
      </c>
      <c r="B429" s="11" t="s">
        <v>881</v>
      </c>
      <c r="C429" s="21">
        <v>486974</v>
      </c>
      <c r="D429" s="21">
        <v>0</v>
      </c>
      <c r="E429" s="33">
        <f t="shared" si="7"/>
        <v>0</v>
      </c>
    </row>
    <row r="430" spans="1:5" s="10" customFormat="1" ht="48.75" customHeight="1">
      <c r="A430" s="14" t="s">
        <v>429</v>
      </c>
      <c r="B430" s="11" t="s">
        <v>882</v>
      </c>
      <c r="C430" s="21">
        <v>486974</v>
      </c>
      <c r="D430" s="21">
        <v>0</v>
      </c>
      <c r="E430" s="33">
        <f t="shared" si="7"/>
        <v>0</v>
      </c>
    </row>
    <row r="431" spans="1:5" s="10" customFormat="1" ht="21.75">
      <c r="A431" s="16" t="s">
        <v>430</v>
      </c>
      <c r="B431" s="17" t="s">
        <v>883</v>
      </c>
      <c r="C431" s="23">
        <v>2045</v>
      </c>
      <c r="D431" s="23">
        <v>4</v>
      </c>
      <c r="E431" s="22">
        <f t="shared" si="7"/>
        <v>0.19559902200488996</v>
      </c>
    </row>
    <row r="432" spans="1:5" s="10" customFormat="1" ht="22.5">
      <c r="A432" s="14" t="s">
        <v>431</v>
      </c>
      <c r="B432" s="11" t="s">
        <v>884</v>
      </c>
      <c r="C432" s="21">
        <v>700</v>
      </c>
      <c r="D432" s="21">
        <v>0</v>
      </c>
      <c r="E432" s="33">
        <f t="shared" si="7"/>
        <v>0</v>
      </c>
    </row>
    <row r="433" spans="1:5" s="10" customFormat="1" ht="33.75">
      <c r="A433" s="14" t="s">
        <v>432</v>
      </c>
      <c r="B433" s="11" t="s">
        <v>885</v>
      </c>
      <c r="C433" s="21">
        <v>700</v>
      </c>
      <c r="D433" s="21">
        <v>0</v>
      </c>
      <c r="E433" s="33">
        <f t="shared" si="7"/>
        <v>0</v>
      </c>
    </row>
    <row r="434" spans="1:5" s="10" customFormat="1" ht="22.5">
      <c r="A434" s="14" t="s">
        <v>433</v>
      </c>
      <c r="B434" s="11" t="s">
        <v>886</v>
      </c>
      <c r="C434" s="21">
        <v>800</v>
      </c>
      <c r="D434" s="21">
        <v>0</v>
      </c>
      <c r="E434" s="33">
        <f t="shared" si="7"/>
        <v>0</v>
      </c>
    </row>
    <row r="435" spans="1:5" s="10" customFormat="1" ht="22.5">
      <c r="A435" s="14" t="s">
        <v>434</v>
      </c>
      <c r="B435" s="11" t="s">
        <v>887</v>
      </c>
      <c r="C435" s="21">
        <v>526</v>
      </c>
      <c r="D435" s="21">
        <v>4</v>
      </c>
      <c r="E435" s="33">
        <f t="shared" si="7"/>
        <v>0.7604562737642585</v>
      </c>
    </row>
    <row r="436" spans="1:6" s="6" customFormat="1" ht="16.5" customHeight="1">
      <c r="A436" s="14" t="s">
        <v>435</v>
      </c>
      <c r="B436" s="11" t="s">
        <v>888</v>
      </c>
      <c r="C436" s="21">
        <v>19</v>
      </c>
      <c r="D436" s="21">
        <v>0</v>
      </c>
      <c r="E436" s="33">
        <f t="shared" si="7"/>
        <v>0</v>
      </c>
      <c r="F436" s="27"/>
    </row>
    <row r="437" spans="1:5" s="6" customFormat="1" ht="22.5">
      <c r="A437" s="14" t="s">
        <v>436</v>
      </c>
      <c r="B437" s="11" t="s">
        <v>889</v>
      </c>
      <c r="C437" s="21">
        <v>800</v>
      </c>
      <c r="D437" s="21">
        <v>0</v>
      </c>
      <c r="E437" s="33">
        <f t="shared" si="7"/>
        <v>0</v>
      </c>
    </row>
    <row r="438" spans="1:5" ht="22.5">
      <c r="A438" s="14" t="s">
        <v>437</v>
      </c>
      <c r="B438" s="11" t="s">
        <v>890</v>
      </c>
      <c r="C438" s="21">
        <v>526</v>
      </c>
      <c r="D438" s="21">
        <v>4</v>
      </c>
      <c r="E438" s="33">
        <f t="shared" si="7"/>
        <v>0.7604562737642585</v>
      </c>
    </row>
    <row r="439" spans="1:5" ht="22.5">
      <c r="A439" s="14" t="s">
        <v>438</v>
      </c>
      <c r="B439" s="11" t="s">
        <v>891</v>
      </c>
      <c r="C439" s="21">
        <v>19</v>
      </c>
      <c r="D439" s="21">
        <v>0</v>
      </c>
      <c r="E439" s="33">
        <f t="shared" si="7"/>
        <v>0</v>
      </c>
    </row>
    <row r="440" spans="1:5" ht="12.75">
      <c r="A440" s="16" t="s">
        <v>439</v>
      </c>
      <c r="B440" s="17" t="s">
        <v>892</v>
      </c>
      <c r="C440" s="23">
        <v>7070.58</v>
      </c>
      <c r="D440" s="23">
        <v>762.43044</v>
      </c>
      <c r="E440" s="22">
        <f t="shared" si="7"/>
        <v>10.783138582690528</v>
      </c>
    </row>
    <row r="441" spans="1:5" ht="12.75">
      <c r="A441" s="14" t="s">
        <v>440</v>
      </c>
      <c r="B441" s="11" t="s">
        <v>893</v>
      </c>
      <c r="C441" s="21">
        <v>700</v>
      </c>
      <c r="D441" s="21">
        <v>423.72517</v>
      </c>
      <c r="E441" s="33">
        <f t="shared" si="7"/>
        <v>60.53216714285714</v>
      </c>
    </row>
    <row r="442" spans="1:5" ht="33.75">
      <c r="A442" s="14" t="s">
        <v>441</v>
      </c>
      <c r="B442" s="11" t="s">
        <v>894</v>
      </c>
      <c r="C442" s="21">
        <v>700</v>
      </c>
      <c r="D442" s="21">
        <v>23.72517</v>
      </c>
      <c r="E442" s="33">
        <f t="shared" si="7"/>
        <v>3.3893099999999996</v>
      </c>
    </row>
    <row r="443" spans="1:5" ht="12.75">
      <c r="A443" s="14" t="s">
        <v>440</v>
      </c>
      <c r="B443" s="11" t="s">
        <v>895</v>
      </c>
      <c r="C443" s="21">
        <v>0</v>
      </c>
      <c r="D443" s="21">
        <v>400</v>
      </c>
      <c r="E443" s="33">
        <v>0</v>
      </c>
    </row>
    <row r="444" spans="1:5" ht="22.5">
      <c r="A444" s="14" t="s">
        <v>442</v>
      </c>
      <c r="B444" s="11" t="s">
        <v>896</v>
      </c>
      <c r="C444" s="21">
        <v>1283</v>
      </c>
      <c r="D444" s="21">
        <v>115.72304</v>
      </c>
      <c r="E444" s="33">
        <f t="shared" si="7"/>
        <v>9.019722525331254</v>
      </c>
    </row>
    <row r="445" spans="1:5" ht="12.75">
      <c r="A445" s="14" t="s">
        <v>443</v>
      </c>
      <c r="B445" s="11" t="s">
        <v>897</v>
      </c>
      <c r="C445" s="21">
        <v>3297.58</v>
      </c>
      <c r="D445" s="21">
        <v>51.06</v>
      </c>
      <c r="E445" s="33">
        <f t="shared" si="7"/>
        <v>1.5484082266389292</v>
      </c>
    </row>
    <row r="446" spans="1:5" ht="12.75">
      <c r="A446" s="14" t="s">
        <v>444</v>
      </c>
      <c r="B446" s="11" t="s">
        <v>898</v>
      </c>
      <c r="C446" s="21">
        <v>1790</v>
      </c>
      <c r="D446" s="21">
        <v>171.92223</v>
      </c>
      <c r="E446" s="33">
        <f t="shared" si="7"/>
        <v>9.604593854748604</v>
      </c>
    </row>
    <row r="447" spans="1:5" ht="33.75">
      <c r="A447" s="14" t="s">
        <v>445</v>
      </c>
      <c r="B447" s="11" t="s">
        <v>899</v>
      </c>
      <c r="C447" s="21">
        <v>753</v>
      </c>
      <c r="D447" s="21">
        <v>4</v>
      </c>
      <c r="E447" s="33">
        <f t="shared" si="7"/>
        <v>0.5312084993359893</v>
      </c>
    </row>
    <row r="448" spans="1:5" ht="22.5">
      <c r="A448" s="14" t="s">
        <v>442</v>
      </c>
      <c r="B448" s="11" t="s">
        <v>900</v>
      </c>
      <c r="C448" s="21">
        <v>530</v>
      </c>
      <c r="D448" s="21">
        <v>111.72304</v>
      </c>
      <c r="E448" s="33">
        <f t="shared" si="7"/>
        <v>21.079818867924526</v>
      </c>
    </row>
    <row r="449" spans="1:5" ht="12.75">
      <c r="A449" s="14" t="s">
        <v>443</v>
      </c>
      <c r="B449" s="11" t="s">
        <v>901</v>
      </c>
      <c r="C449" s="21">
        <v>3297.58</v>
      </c>
      <c r="D449" s="21">
        <v>51.06</v>
      </c>
      <c r="E449" s="33">
        <f t="shared" si="7"/>
        <v>1.5484082266389292</v>
      </c>
    </row>
    <row r="450" spans="1:5" ht="12.75">
      <c r="A450" s="14" t="s">
        <v>444</v>
      </c>
      <c r="B450" s="11" t="s">
        <v>902</v>
      </c>
      <c r="C450" s="21">
        <v>1790</v>
      </c>
      <c r="D450" s="21">
        <v>171.92223</v>
      </c>
      <c r="E450" s="33">
        <f t="shared" si="7"/>
        <v>9.604593854748604</v>
      </c>
    </row>
    <row r="451" spans="1:5" ht="63.75">
      <c r="A451" s="16" t="s">
        <v>446</v>
      </c>
      <c r="B451" s="17" t="s">
        <v>903</v>
      </c>
      <c r="C451" s="23">
        <v>0</v>
      </c>
      <c r="D451" s="23">
        <v>1105.06969</v>
      </c>
      <c r="E451" s="22">
        <v>0</v>
      </c>
    </row>
    <row r="452" spans="1:5" ht="45">
      <c r="A452" s="14" t="s">
        <v>447</v>
      </c>
      <c r="B452" s="11" t="s">
        <v>904</v>
      </c>
      <c r="C452" s="21">
        <v>0</v>
      </c>
      <c r="D452" s="21">
        <v>290.36252</v>
      </c>
      <c r="E452" s="33">
        <v>0</v>
      </c>
    </row>
    <row r="453" spans="1:5" ht="15.75" customHeight="1">
      <c r="A453" s="14" t="s">
        <v>448</v>
      </c>
      <c r="B453" s="11" t="s">
        <v>905</v>
      </c>
      <c r="C453" s="21">
        <v>0</v>
      </c>
      <c r="D453" s="21">
        <v>814.70717</v>
      </c>
      <c r="E453" s="33">
        <v>0</v>
      </c>
    </row>
    <row r="454" spans="1:5" ht="45">
      <c r="A454" s="14" t="s">
        <v>449</v>
      </c>
      <c r="B454" s="11" t="s">
        <v>906</v>
      </c>
      <c r="C454" s="21">
        <v>0</v>
      </c>
      <c r="D454" s="21">
        <v>290.36252</v>
      </c>
      <c r="E454" s="33">
        <v>0</v>
      </c>
    </row>
    <row r="455" spans="1:5" ht="22.5">
      <c r="A455" s="14" t="s">
        <v>450</v>
      </c>
      <c r="B455" s="11" t="s">
        <v>907</v>
      </c>
      <c r="C455" s="21">
        <v>0</v>
      </c>
      <c r="D455" s="21">
        <v>80.9</v>
      </c>
      <c r="E455" s="33">
        <v>0</v>
      </c>
    </row>
    <row r="456" spans="1:5" ht="22.5">
      <c r="A456" s="14" t="s">
        <v>451</v>
      </c>
      <c r="B456" s="11" t="s">
        <v>908</v>
      </c>
      <c r="C456" s="21">
        <v>0</v>
      </c>
      <c r="D456" s="21">
        <v>80.9</v>
      </c>
      <c r="E456" s="33">
        <v>0</v>
      </c>
    </row>
    <row r="457" spans="1:5" ht="45">
      <c r="A457" s="14" t="s">
        <v>452</v>
      </c>
      <c r="B457" s="11" t="s">
        <v>909</v>
      </c>
      <c r="C457" s="21">
        <v>0</v>
      </c>
      <c r="D457" s="21">
        <v>290.36252</v>
      </c>
      <c r="E457" s="33">
        <v>0</v>
      </c>
    </row>
    <row r="458" spans="1:5" ht="22.5">
      <c r="A458" s="14" t="s">
        <v>453</v>
      </c>
      <c r="B458" s="11" t="s">
        <v>910</v>
      </c>
      <c r="C458" s="21">
        <v>0</v>
      </c>
      <c r="D458" s="21">
        <v>732.68125</v>
      </c>
      <c r="E458" s="33">
        <v>0</v>
      </c>
    </row>
    <row r="459" spans="1:5" ht="22.5">
      <c r="A459" s="14" t="s">
        <v>454</v>
      </c>
      <c r="B459" s="11" t="s">
        <v>911</v>
      </c>
      <c r="C459" s="21">
        <v>0</v>
      </c>
      <c r="D459" s="21">
        <v>732.68125</v>
      </c>
      <c r="E459" s="33">
        <v>0</v>
      </c>
    </row>
    <row r="460" spans="1:5" ht="22.5">
      <c r="A460" s="14" t="s">
        <v>455</v>
      </c>
      <c r="B460" s="11" t="s">
        <v>912</v>
      </c>
      <c r="C460" s="21">
        <v>0</v>
      </c>
      <c r="D460" s="21">
        <v>1.12592</v>
      </c>
      <c r="E460" s="33">
        <v>0</v>
      </c>
    </row>
    <row r="461" spans="1:5" ht="22.5">
      <c r="A461" s="14" t="s">
        <v>456</v>
      </c>
      <c r="B461" s="11" t="s">
        <v>913</v>
      </c>
      <c r="C461" s="21">
        <v>0</v>
      </c>
      <c r="D461" s="21">
        <v>0.69123</v>
      </c>
      <c r="E461" s="33">
        <v>0</v>
      </c>
    </row>
    <row r="462" spans="1:5" ht="22.5">
      <c r="A462" s="14" t="s">
        <v>457</v>
      </c>
      <c r="B462" s="11" t="s">
        <v>914</v>
      </c>
      <c r="C462" s="21">
        <v>0</v>
      </c>
      <c r="D462" s="21">
        <v>0.43469</v>
      </c>
      <c r="E462" s="33">
        <v>0</v>
      </c>
    </row>
    <row r="463" spans="1:5" ht="32.25">
      <c r="A463" s="16" t="s">
        <v>458</v>
      </c>
      <c r="B463" s="17" t="s">
        <v>915</v>
      </c>
      <c r="C463" s="23">
        <v>0</v>
      </c>
      <c r="D463" s="23">
        <v>-324435.71589</v>
      </c>
      <c r="E463" s="22">
        <v>0</v>
      </c>
    </row>
    <row r="464" spans="1:5" ht="33.75">
      <c r="A464" s="14" t="s">
        <v>459</v>
      </c>
      <c r="B464" s="11" t="s">
        <v>916</v>
      </c>
      <c r="C464" s="21">
        <v>0</v>
      </c>
      <c r="D464" s="21">
        <v>-324435.71589</v>
      </c>
      <c r="E464" s="33">
        <v>0</v>
      </c>
    </row>
    <row r="465" spans="1:5" ht="12.75">
      <c r="A465" s="16" t="s">
        <v>918</v>
      </c>
      <c r="B465" s="17" t="s">
        <v>917</v>
      </c>
      <c r="C465" s="23">
        <v>61905354.03131</v>
      </c>
      <c r="D465" s="23">
        <v>2536955.75175</v>
      </c>
      <c r="E465" s="22">
        <f aca="true" t="shared" si="8" ref="E465:E518">D465/C465*100</f>
        <v>4.098120092273244</v>
      </c>
    </row>
    <row r="466" spans="1:5" ht="12.75">
      <c r="A466" s="16" t="s">
        <v>919</v>
      </c>
      <c r="B466" s="17" t="s">
        <v>998</v>
      </c>
      <c r="C466" s="23">
        <v>7552899.38832</v>
      </c>
      <c r="D466" s="23">
        <v>154086.00524</v>
      </c>
      <c r="E466" s="22">
        <f t="shared" si="8"/>
        <v>2.040090795837723</v>
      </c>
    </row>
    <row r="467" spans="1:5" ht="22.5">
      <c r="A467" s="14" t="s">
        <v>920</v>
      </c>
      <c r="B467" s="11" t="s">
        <v>999</v>
      </c>
      <c r="C467" s="21">
        <v>146717.50768</v>
      </c>
      <c r="D467" s="21">
        <v>5410.82813</v>
      </c>
      <c r="E467" s="33">
        <f t="shared" si="8"/>
        <v>3.687922604166199</v>
      </c>
    </row>
    <row r="468" spans="1:5" ht="33.75">
      <c r="A468" s="14" t="s">
        <v>921</v>
      </c>
      <c r="B468" s="11" t="s">
        <v>1000</v>
      </c>
      <c r="C468" s="21">
        <v>408741.27482</v>
      </c>
      <c r="D468" s="21">
        <v>9671.462210000002</v>
      </c>
      <c r="E468" s="33">
        <f t="shared" si="8"/>
        <v>2.3661574707029733</v>
      </c>
    </row>
    <row r="469" spans="1:5" ht="33.75">
      <c r="A469" s="14" t="s">
        <v>922</v>
      </c>
      <c r="B469" s="11" t="s">
        <v>1001</v>
      </c>
      <c r="C469" s="21">
        <v>2100904.09825</v>
      </c>
      <c r="D469" s="21">
        <v>67263.60944</v>
      </c>
      <c r="E469" s="33">
        <f t="shared" si="8"/>
        <v>3.2016506367915074</v>
      </c>
    </row>
    <row r="470" spans="1:5" ht="12.75">
      <c r="A470" s="14" t="s">
        <v>923</v>
      </c>
      <c r="B470" s="11" t="s">
        <v>1002</v>
      </c>
      <c r="C470" s="21">
        <v>236732.3</v>
      </c>
      <c r="D470" s="21">
        <v>3924.4099</v>
      </c>
      <c r="E470" s="33">
        <f t="shared" si="8"/>
        <v>1.6577416347494618</v>
      </c>
    </row>
    <row r="471" spans="1:5" ht="22.5">
      <c r="A471" s="14" t="s">
        <v>924</v>
      </c>
      <c r="B471" s="11" t="s">
        <v>1003</v>
      </c>
      <c r="C471" s="21">
        <v>613591.58898</v>
      </c>
      <c r="D471" s="21">
        <v>27049.202960000002</v>
      </c>
      <c r="E471" s="33">
        <f t="shared" si="8"/>
        <v>4.408339919548941</v>
      </c>
    </row>
    <row r="472" spans="1:5" ht="12.75">
      <c r="A472" s="14" t="s">
        <v>925</v>
      </c>
      <c r="B472" s="11" t="s">
        <v>1004</v>
      </c>
      <c r="C472" s="21">
        <v>301629.7</v>
      </c>
      <c r="D472" s="21">
        <v>2529.31284</v>
      </c>
      <c r="E472" s="33">
        <f t="shared" si="8"/>
        <v>0.8385490023031551</v>
      </c>
    </row>
    <row r="473" spans="1:5" ht="12.75">
      <c r="A473" s="14" t="s">
        <v>926</v>
      </c>
      <c r="B473" s="11" t="s">
        <v>1005</v>
      </c>
      <c r="C473" s="21">
        <v>764</v>
      </c>
      <c r="D473" s="21">
        <v>160.522</v>
      </c>
      <c r="E473" s="33">
        <f t="shared" si="8"/>
        <v>21.010732984293192</v>
      </c>
    </row>
    <row r="474" spans="1:5" ht="12.75">
      <c r="A474" s="14" t="s">
        <v>927</v>
      </c>
      <c r="B474" s="11" t="s">
        <v>1006</v>
      </c>
      <c r="C474" s="21">
        <v>87802.30240999999</v>
      </c>
      <c r="D474" s="21">
        <v>0</v>
      </c>
      <c r="E474" s="33">
        <f t="shared" si="8"/>
        <v>0</v>
      </c>
    </row>
    <row r="475" spans="1:5" ht="12.75">
      <c r="A475" s="14" t="s">
        <v>928</v>
      </c>
      <c r="B475" s="11" t="s">
        <v>1007</v>
      </c>
      <c r="C475" s="21">
        <v>3656016.61618</v>
      </c>
      <c r="D475" s="21">
        <v>38076.657759999995</v>
      </c>
      <c r="E475" s="33">
        <f t="shared" si="8"/>
        <v>1.0414793409714997</v>
      </c>
    </row>
    <row r="476" spans="1:5" ht="12.75">
      <c r="A476" s="16" t="s">
        <v>929</v>
      </c>
      <c r="B476" s="17" t="s">
        <v>1008</v>
      </c>
      <c r="C476" s="23">
        <v>31422.7</v>
      </c>
      <c r="D476" s="23">
        <v>0</v>
      </c>
      <c r="E476" s="22">
        <f t="shared" si="8"/>
        <v>0</v>
      </c>
    </row>
    <row r="477" spans="1:5" ht="12.75">
      <c r="A477" s="14" t="s">
        <v>930</v>
      </c>
      <c r="B477" s="11" t="s">
        <v>1009</v>
      </c>
      <c r="C477" s="40">
        <v>31422.7</v>
      </c>
      <c r="D477" s="21">
        <v>0</v>
      </c>
      <c r="E477" s="33">
        <f t="shared" si="8"/>
        <v>0</v>
      </c>
    </row>
    <row r="478" spans="1:5" ht="21.75">
      <c r="A478" s="16" t="s">
        <v>931</v>
      </c>
      <c r="B478" s="17" t="s">
        <v>1010</v>
      </c>
      <c r="C478" s="32">
        <v>896243.49663</v>
      </c>
      <c r="D478" s="23">
        <v>16851.5668</v>
      </c>
      <c r="E478" s="22">
        <f t="shared" si="8"/>
        <v>1.8802442487297517</v>
      </c>
    </row>
    <row r="479" spans="1:5" ht="12.75">
      <c r="A479" s="14" t="s">
        <v>932</v>
      </c>
      <c r="B479" s="11" t="s">
        <v>1011</v>
      </c>
      <c r="C479" s="21">
        <v>54895.97249</v>
      </c>
      <c r="D479" s="21">
        <v>172.02989000000002</v>
      </c>
      <c r="E479" s="33">
        <f t="shared" si="8"/>
        <v>0.3133743373092397</v>
      </c>
    </row>
    <row r="480" spans="1:5" ht="22.5">
      <c r="A480" s="14" t="s">
        <v>933</v>
      </c>
      <c r="B480" s="11" t="s">
        <v>1012</v>
      </c>
      <c r="C480" s="21">
        <v>128524.95275</v>
      </c>
      <c r="D480" s="21">
        <v>2746.85831</v>
      </c>
      <c r="E480" s="33">
        <f t="shared" si="8"/>
        <v>2.1372179107842544</v>
      </c>
    </row>
    <row r="481" spans="1:5" ht="12.75">
      <c r="A481" s="14" t="s">
        <v>934</v>
      </c>
      <c r="B481" s="11" t="s">
        <v>1013</v>
      </c>
      <c r="C481" s="21">
        <v>531159.22139</v>
      </c>
      <c r="D481" s="21">
        <v>8727.43435</v>
      </c>
      <c r="E481" s="33">
        <f t="shared" si="8"/>
        <v>1.6430919390161434</v>
      </c>
    </row>
    <row r="482" spans="1:5" ht="12.75">
      <c r="A482" s="14" t="s">
        <v>935</v>
      </c>
      <c r="B482" s="11" t="s">
        <v>1014</v>
      </c>
      <c r="C482" s="21">
        <v>30500</v>
      </c>
      <c r="D482" s="21">
        <v>0</v>
      </c>
      <c r="E482" s="33">
        <f t="shared" si="8"/>
        <v>0</v>
      </c>
    </row>
    <row r="483" spans="1:5" ht="22.5">
      <c r="A483" s="14" t="s">
        <v>936</v>
      </c>
      <c r="B483" s="11" t="s">
        <v>1015</v>
      </c>
      <c r="C483" s="21">
        <v>151163.35</v>
      </c>
      <c r="D483" s="21">
        <v>5205.24425</v>
      </c>
      <c r="E483" s="33">
        <f t="shared" si="8"/>
        <v>3.443456532287753</v>
      </c>
    </row>
    <row r="484" spans="1:5" ht="12.75">
      <c r="A484" s="16" t="s">
        <v>937</v>
      </c>
      <c r="B484" s="17" t="s">
        <v>1016</v>
      </c>
      <c r="C484" s="23">
        <v>7227831.01469</v>
      </c>
      <c r="D484" s="23">
        <v>266151.13775</v>
      </c>
      <c r="E484" s="22">
        <f t="shared" si="8"/>
        <v>3.6823099102492667</v>
      </c>
    </row>
    <row r="485" spans="1:5" ht="12.75">
      <c r="A485" s="14" t="s">
        <v>938</v>
      </c>
      <c r="B485" s="11" t="s">
        <v>1017</v>
      </c>
      <c r="C485" s="21">
        <v>277191.75233</v>
      </c>
      <c r="D485" s="21">
        <v>5600.7082900000005</v>
      </c>
      <c r="E485" s="33">
        <f t="shared" si="8"/>
        <v>2.0205176535455833</v>
      </c>
    </row>
    <row r="486" spans="1:5" ht="12.75">
      <c r="A486" s="14" t="s">
        <v>939</v>
      </c>
      <c r="B486" s="11" t="s">
        <v>1018</v>
      </c>
      <c r="C486" s="21">
        <v>3500</v>
      </c>
      <c r="D486" s="21">
        <v>0</v>
      </c>
      <c r="E486" s="33">
        <f t="shared" si="8"/>
        <v>0</v>
      </c>
    </row>
    <row r="487" spans="1:5" ht="12.75">
      <c r="A487" s="14" t="s">
        <v>940</v>
      </c>
      <c r="B487" s="11" t="s">
        <v>1019</v>
      </c>
      <c r="C487" s="21">
        <v>1069740.4</v>
      </c>
      <c r="D487" s="21">
        <v>32332.3218</v>
      </c>
      <c r="E487" s="33">
        <f t="shared" si="8"/>
        <v>3.022445613907823</v>
      </c>
    </row>
    <row r="488" spans="1:5" ht="12.75">
      <c r="A488" s="14" t="s">
        <v>941</v>
      </c>
      <c r="B488" s="11" t="s">
        <v>1020</v>
      </c>
      <c r="C488" s="21">
        <v>24370.6</v>
      </c>
      <c r="D488" s="21">
        <v>0</v>
      </c>
      <c r="E488" s="33">
        <f t="shared" si="8"/>
        <v>0</v>
      </c>
    </row>
    <row r="489" spans="1:5" ht="12.75">
      <c r="A489" s="14" t="s">
        <v>942</v>
      </c>
      <c r="B489" s="11" t="s">
        <v>1021</v>
      </c>
      <c r="C489" s="21">
        <v>390146.2</v>
      </c>
      <c r="D489" s="21">
        <v>4758.8046699999995</v>
      </c>
      <c r="E489" s="33">
        <f t="shared" si="8"/>
        <v>1.219749076115569</v>
      </c>
    </row>
    <row r="490" spans="1:5" ht="12.75">
      <c r="A490" s="14" t="s">
        <v>943</v>
      </c>
      <c r="B490" s="11" t="s">
        <v>1022</v>
      </c>
      <c r="C490" s="21">
        <v>804209.11724</v>
      </c>
      <c r="D490" s="21">
        <v>24835.608809999998</v>
      </c>
      <c r="E490" s="33">
        <f t="shared" si="8"/>
        <v>3.088202841474167</v>
      </c>
    </row>
    <row r="491" spans="1:5" ht="12.75">
      <c r="A491" s="14" t="s">
        <v>944</v>
      </c>
      <c r="B491" s="11" t="s">
        <v>1023</v>
      </c>
      <c r="C491" s="21">
        <v>4266376.65392</v>
      </c>
      <c r="D491" s="21">
        <v>191117.28246000002</v>
      </c>
      <c r="E491" s="33">
        <f t="shared" si="8"/>
        <v>4.479615794925163</v>
      </c>
    </row>
    <row r="492" spans="1:5" ht="12.75">
      <c r="A492" s="14" t="s">
        <v>945</v>
      </c>
      <c r="B492" s="11" t="s">
        <v>1024</v>
      </c>
      <c r="C492" s="21">
        <v>118351.1</v>
      </c>
      <c r="D492" s="21">
        <v>1318.40051</v>
      </c>
      <c r="E492" s="33">
        <f t="shared" si="8"/>
        <v>1.1139740230551298</v>
      </c>
    </row>
    <row r="493" spans="1:5" ht="12.75">
      <c r="A493" s="14" t="s">
        <v>946</v>
      </c>
      <c r="B493" s="11" t="s">
        <v>1025</v>
      </c>
      <c r="C493" s="21">
        <v>1115</v>
      </c>
      <c r="D493" s="21">
        <v>0</v>
      </c>
      <c r="E493" s="33">
        <f t="shared" si="8"/>
        <v>0</v>
      </c>
    </row>
    <row r="494" spans="1:5" ht="12.75">
      <c r="A494" s="14" t="s">
        <v>947</v>
      </c>
      <c r="B494" s="11" t="s">
        <v>1026</v>
      </c>
      <c r="C494" s="21">
        <v>272830.1912</v>
      </c>
      <c r="D494" s="21">
        <v>6188.01121</v>
      </c>
      <c r="E494" s="33">
        <f t="shared" si="8"/>
        <v>2.2680815428758163</v>
      </c>
    </row>
    <row r="495" spans="1:5" ht="12.75">
      <c r="A495" s="16" t="s">
        <v>948</v>
      </c>
      <c r="B495" s="17" t="s">
        <v>1027</v>
      </c>
      <c r="C495" s="23">
        <v>3437609.37325</v>
      </c>
      <c r="D495" s="23">
        <v>42073.01234</v>
      </c>
      <c r="E495" s="22">
        <f t="shared" si="8"/>
        <v>1.2239032354110422</v>
      </c>
    </row>
    <row r="496" spans="1:5" ht="12.75">
      <c r="A496" s="14" t="s">
        <v>949</v>
      </c>
      <c r="B496" s="11" t="s">
        <v>1028</v>
      </c>
      <c r="C496" s="21">
        <v>1306038.5736099998</v>
      </c>
      <c r="D496" s="21">
        <v>7248.4668</v>
      </c>
      <c r="E496" s="33">
        <f t="shared" si="8"/>
        <v>0.5549963796218232</v>
      </c>
    </row>
    <row r="497" spans="1:5" ht="12.75">
      <c r="A497" s="14" t="s">
        <v>950</v>
      </c>
      <c r="B497" s="11" t="s">
        <v>1029</v>
      </c>
      <c r="C497" s="21">
        <v>940573.82061</v>
      </c>
      <c r="D497" s="21">
        <v>7618.34136</v>
      </c>
      <c r="E497" s="33">
        <f t="shared" si="8"/>
        <v>0.8099674042659617</v>
      </c>
    </row>
    <row r="498" spans="1:5" ht="12.75">
      <c r="A498" s="14" t="s">
        <v>951</v>
      </c>
      <c r="B498" s="11" t="s">
        <v>1030</v>
      </c>
      <c r="C498" s="21">
        <v>936556.07803</v>
      </c>
      <c r="D498" s="21">
        <v>21467.05057</v>
      </c>
      <c r="E498" s="33">
        <f t="shared" si="8"/>
        <v>2.2921265553211603</v>
      </c>
    </row>
    <row r="499" spans="1:5" ht="12.75">
      <c r="A499" s="14" t="s">
        <v>952</v>
      </c>
      <c r="B499" s="11" t="s">
        <v>1031</v>
      </c>
      <c r="C499" s="21">
        <v>254440.901</v>
      </c>
      <c r="D499" s="21">
        <v>5739.15361</v>
      </c>
      <c r="E499" s="33">
        <f t="shared" si="8"/>
        <v>2.255593966003131</v>
      </c>
    </row>
    <row r="500" spans="1:5" ht="12.75">
      <c r="A500" s="16" t="s">
        <v>953</v>
      </c>
      <c r="B500" s="17" t="s">
        <v>1032</v>
      </c>
      <c r="C500" s="23">
        <v>105398.4</v>
      </c>
      <c r="D500" s="23">
        <v>1645.65136</v>
      </c>
      <c r="E500" s="22">
        <f t="shared" si="8"/>
        <v>1.5613627531347727</v>
      </c>
    </row>
    <row r="501" spans="1:5" ht="12.75">
      <c r="A501" s="14" t="s">
        <v>954</v>
      </c>
      <c r="B501" s="11" t="s">
        <v>1033</v>
      </c>
      <c r="C501" s="21">
        <v>110</v>
      </c>
      <c r="D501" s="21">
        <v>0</v>
      </c>
      <c r="E501" s="33">
        <f t="shared" si="8"/>
        <v>0</v>
      </c>
    </row>
    <row r="502" spans="1:5" ht="16.5" customHeight="1">
      <c r="A502" s="14" t="s">
        <v>955</v>
      </c>
      <c r="B502" s="11" t="s">
        <v>1034</v>
      </c>
      <c r="C502" s="21">
        <v>35035.4</v>
      </c>
      <c r="D502" s="21">
        <v>486.35209000000003</v>
      </c>
      <c r="E502" s="33">
        <f t="shared" si="8"/>
        <v>1.3881733617997798</v>
      </c>
    </row>
    <row r="503" spans="1:5" ht="12.75">
      <c r="A503" s="14" t="s">
        <v>956</v>
      </c>
      <c r="B503" s="11" t="s">
        <v>1035</v>
      </c>
      <c r="C503" s="21">
        <v>70253</v>
      </c>
      <c r="D503" s="21">
        <v>1159.29927</v>
      </c>
      <c r="E503" s="33">
        <f t="shared" si="8"/>
        <v>1.6501776009565428</v>
      </c>
    </row>
    <row r="504" spans="1:5" ht="12.75">
      <c r="A504" s="16" t="s">
        <v>957</v>
      </c>
      <c r="B504" s="17" t="s">
        <v>1036</v>
      </c>
      <c r="C504" s="23">
        <v>16385329.53472</v>
      </c>
      <c r="D504" s="23">
        <v>630302.56493</v>
      </c>
      <c r="E504" s="22">
        <f t="shared" si="8"/>
        <v>3.84674939612541</v>
      </c>
    </row>
    <row r="505" spans="1:5" ht="12.75">
      <c r="A505" s="14" t="s">
        <v>958</v>
      </c>
      <c r="B505" s="11" t="s">
        <v>1037</v>
      </c>
      <c r="C505" s="21">
        <v>3995585.8845100002</v>
      </c>
      <c r="D505" s="21">
        <v>143019.70012999998</v>
      </c>
      <c r="E505" s="33">
        <f t="shared" si="8"/>
        <v>3.579442521419841</v>
      </c>
    </row>
    <row r="506" spans="1:5" ht="12.75">
      <c r="A506" s="14" t="s">
        <v>959</v>
      </c>
      <c r="B506" s="11" t="s">
        <v>1038</v>
      </c>
      <c r="C506" s="21">
        <v>9748998.85405</v>
      </c>
      <c r="D506" s="21">
        <v>371349.57289</v>
      </c>
      <c r="E506" s="33">
        <f t="shared" si="8"/>
        <v>3.8091046932037673</v>
      </c>
    </row>
    <row r="507" spans="1:5" ht="12.75">
      <c r="A507" s="14" t="s">
        <v>960</v>
      </c>
      <c r="B507" s="11" t="s">
        <v>1039</v>
      </c>
      <c r="C507" s="21">
        <v>1601425.8</v>
      </c>
      <c r="D507" s="21">
        <v>92108.47252</v>
      </c>
      <c r="E507" s="33">
        <f t="shared" si="8"/>
        <v>5.751654089749271</v>
      </c>
    </row>
    <row r="508" spans="1:5" ht="22.5">
      <c r="A508" s="14" t="s">
        <v>961</v>
      </c>
      <c r="B508" s="11" t="s">
        <v>1040</v>
      </c>
      <c r="C508" s="21">
        <v>56702.156</v>
      </c>
      <c r="D508" s="21">
        <v>2787.655</v>
      </c>
      <c r="E508" s="33">
        <f t="shared" si="8"/>
        <v>4.916312176912639</v>
      </c>
    </row>
    <row r="509" spans="1:5" ht="12.75">
      <c r="A509" s="14" t="s">
        <v>962</v>
      </c>
      <c r="B509" s="11" t="s">
        <v>1041</v>
      </c>
      <c r="C509" s="21">
        <v>96</v>
      </c>
      <c r="D509" s="21">
        <v>0</v>
      </c>
      <c r="E509" s="33">
        <f t="shared" si="8"/>
        <v>0</v>
      </c>
    </row>
    <row r="510" spans="1:5" ht="12.75">
      <c r="A510" s="14" t="s">
        <v>963</v>
      </c>
      <c r="B510" s="11" t="s">
        <v>1042</v>
      </c>
      <c r="C510" s="21">
        <v>267532.28854</v>
      </c>
      <c r="D510" s="21">
        <v>3142.6438900000003</v>
      </c>
      <c r="E510" s="33">
        <f t="shared" si="8"/>
        <v>1.174678356451965</v>
      </c>
    </row>
    <row r="511" spans="1:5" ht="12.75">
      <c r="A511" s="14" t="s">
        <v>964</v>
      </c>
      <c r="B511" s="11" t="s">
        <v>1043</v>
      </c>
      <c r="C511" s="21">
        <v>714988.55162</v>
      </c>
      <c r="D511" s="21">
        <v>17894.5205</v>
      </c>
      <c r="E511" s="33">
        <f t="shared" si="8"/>
        <v>2.502770213516723</v>
      </c>
    </row>
    <row r="512" spans="1:5" ht="12.75">
      <c r="A512" s="16" t="s">
        <v>965</v>
      </c>
      <c r="B512" s="17" t="s">
        <v>1044</v>
      </c>
      <c r="C512" s="23">
        <v>2158793.2995100003</v>
      </c>
      <c r="D512" s="23">
        <v>70300.99769</v>
      </c>
      <c r="E512" s="22">
        <f t="shared" si="8"/>
        <v>3.2564950848215446</v>
      </c>
    </row>
    <row r="513" spans="1:5" ht="12.75">
      <c r="A513" s="14" t="s">
        <v>966</v>
      </c>
      <c r="B513" s="11" t="s">
        <v>1045</v>
      </c>
      <c r="C513" s="21">
        <v>1951084.29652</v>
      </c>
      <c r="D513" s="21">
        <v>65346.32986</v>
      </c>
      <c r="E513" s="33">
        <f t="shared" si="8"/>
        <v>3.3492315004817197</v>
      </c>
    </row>
    <row r="514" spans="1:5" ht="12.75">
      <c r="A514" s="14" t="s">
        <v>967</v>
      </c>
      <c r="B514" s="11" t="s">
        <v>1046</v>
      </c>
      <c r="C514" s="21">
        <v>207709.00299</v>
      </c>
      <c r="D514" s="21">
        <v>4954.66783</v>
      </c>
      <c r="E514" s="33">
        <f t="shared" si="8"/>
        <v>2.385389058094193</v>
      </c>
    </row>
    <row r="515" spans="1:5" ht="12.75">
      <c r="A515" s="16" t="s">
        <v>968</v>
      </c>
      <c r="B515" s="17" t="s">
        <v>1047</v>
      </c>
      <c r="C515" s="23">
        <v>10359868</v>
      </c>
      <c r="D515" s="23">
        <v>497243.33486</v>
      </c>
      <c r="E515" s="22">
        <f t="shared" si="8"/>
        <v>4.799707243953302</v>
      </c>
    </row>
    <row r="516" spans="1:5" ht="12.75">
      <c r="A516" s="14" t="s">
        <v>969</v>
      </c>
      <c r="B516" s="11" t="s">
        <v>1048</v>
      </c>
      <c r="C516" s="21">
        <v>1644229.2</v>
      </c>
      <c r="D516" s="21">
        <v>50654.757399999995</v>
      </c>
      <c r="E516" s="33">
        <f t="shared" si="8"/>
        <v>3.0807601154388937</v>
      </c>
    </row>
    <row r="517" spans="1:5" ht="12.75">
      <c r="A517" s="14" t="s">
        <v>970</v>
      </c>
      <c r="B517" s="11" t="s">
        <v>1049</v>
      </c>
      <c r="C517" s="21">
        <v>988407.7</v>
      </c>
      <c r="D517" s="21">
        <v>654</v>
      </c>
      <c r="E517" s="33">
        <f t="shared" si="8"/>
        <v>0.06616702803913811</v>
      </c>
    </row>
    <row r="518" spans="1:5" ht="12.75">
      <c r="A518" s="14" t="s">
        <v>971</v>
      </c>
      <c r="B518" s="11" t="s">
        <v>1050</v>
      </c>
      <c r="C518" s="21">
        <v>59740.1</v>
      </c>
      <c r="D518" s="21">
        <v>1997.54</v>
      </c>
      <c r="E518" s="33">
        <f t="shared" si="8"/>
        <v>3.3437172016786048</v>
      </c>
    </row>
    <row r="519" spans="1:5" ht="12.75">
      <c r="A519" s="14" t="s">
        <v>972</v>
      </c>
      <c r="B519" s="11" t="s">
        <v>1051</v>
      </c>
      <c r="C519" s="21">
        <v>121295.3</v>
      </c>
      <c r="D519" s="21">
        <v>6139.6</v>
      </c>
      <c r="E519" s="33">
        <f aca="true" t="shared" si="9" ref="E519:E582">D519/C519*100</f>
        <v>5.061696537293696</v>
      </c>
    </row>
    <row r="520" spans="1:5" ht="12.75">
      <c r="A520" s="14" t="s">
        <v>973</v>
      </c>
      <c r="B520" s="11" t="s">
        <v>1052</v>
      </c>
      <c r="C520" s="21">
        <v>390553.7</v>
      </c>
      <c r="D520" s="21">
        <v>3604.1</v>
      </c>
      <c r="E520" s="33">
        <f t="shared" si="9"/>
        <v>0.9228180401312289</v>
      </c>
    </row>
    <row r="521" spans="1:5" ht="22.5">
      <c r="A521" s="14" t="s">
        <v>974</v>
      </c>
      <c r="B521" s="11" t="s">
        <v>1053</v>
      </c>
      <c r="C521" s="21">
        <v>82241</v>
      </c>
      <c r="D521" s="21">
        <v>1987.47559</v>
      </c>
      <c r="E521" s="33">
        <f t="shared" si="9"/>
        <v>2.4166481317104607</v>
      </c>
    </row>
    <row r="522" spans="1:5" ht="12.75">
      <c r="A522" s="14" t="s">
        <v>975</v>
      </c>
      <c r="B522" s="11" t="s">
        <v>1054</v>
      </c>
      <c r="C522" s="21">
        <v>7073401</v>
      </c>
      <c r="D522" s="21">
        <v>432205.86187</v>
      </c>
      <c r="E522" s="33">
        <f t="shared" si="9"/>
        <v>6.1102977460206205</v>
      </c>
    </row>
    <row r="523" spans="1:5" ht="12.75">
      <c r="A523" s="16" t="s">
        <v>976</v>
      </c>
      <c r="B523" s="17" t="s">
        <v>1055</v>
      </c>
      <c r="C523" s="23">
        <v>9766221.68664</v>
      </c>
      <c r="D523" s="23">
        <v>671523.67118</v>
      </c>
      <c r="E523" s="22">
        <f t="shared" si="9"/>
        <v>6.87598226547152</v>
      </c>
    </row>
    <row r="524" spans="1:5" ht="12.75">
      <c r="A524" s="14" t="s">
        <v>977</v>
      </c>
      <c r="B524" s="11" t="s">
        <v>1056</v>
      </c>
      <c r="C524" s="21">
        <v>241142.93784</v>
      </c>
      <c r="D524" s="21">
        <v>14655.776189999999</v>
      </c>
      <c r="E524" s="33">
        <f t="shared" si="9"/>
        <v>6.077630272433774</v>
      </c>
    </row>
    <row r="525" spans="1:5" ht="12.75">
      <c r="A525" s="14" t="s">
        <v>978</v>
      </c>
      <c r="B525" s="11" t="s">
        <v>1057</v>
      </c>
      <c r="C525" s="21">
        <v>1481577.2</v>
      </c>
      <c r="D525" s="21">
        <v>137776</v>
      </c>
      <c r="E525" s="33">
        <f t="shared" si="9"/>
        <v>9.299279173572597</v>
      </c>
    </row>
    <row r="526" spans="1:5" ht="12.75">
      <c r="A526" s="14" t="s">
        <v>979</v>
      </c>
      <c r="B526" s="11" t="s">
        <v>1058</v>
      </c>
      <c r="C526" s="21">
        <v>5838366.01</v>
      </c>
      <c r="D526" s="21">
        <v>395359.40892</v>
      </c>
      <c r="E526" s="33">
        <f t="shared" si="9"/>
        <v>6.771747578737361</v>
      </c>
    </row>
    <row r="527" spans="1:5" ht="12.75">
      <c r="A527" s="14" t="s">
        <v>980</v>
      </c>
      <c r="B527" s="11" t="s">
        <v>1059</v>
      </c>
      <c r="C527" s="21">
        <v>1813543.4388</v>
      </c>
      <c r="D527" s="21">
        <v>114675.41926000001</v>
      </c>
      <c r="E527" s="33">
        <f t="shared" si="9"/>
        <v>6.3232794322191355</v>
      </c>
    </row>
    <row r="528" spans="1:5" ht="12.75">
      <c r="A528" s="14" t="s">
        <v>981</v>
      </c>
      <c r="B528" s="11" t="s">
        <v>1060</v>
      </c>
      <c r="C528" s="21">
        <v>391592.1</v>
      </c>
      <c r="D528" s="21">
        <v>9057.06681</v>
      </c>
      <c r="E528" s="33">
        <f t="shared" si="9"/>
        <v>2.312882923327616</v>
      </c>
    </row>
    <row r="529" spans="1:5" ht="12.75">
      <c r="A529" s="16" t="s">
        <v>982</v>
      </c>
      <c r="B529" s="17" t="s">
        <v>1061</v>
      </c>
      <c r="C529" s="23">
        <v>688774.35676</v>
      </c>
      <c r="D529" s="23">
        <v>74557.15753</v>
      </c>
      <c r="E529" s="22">
        <f t="shared" si="9"/>
        <v>10.82461285009469</v>
      </c>
    </row>
    <row r="530" spans="1:5" ht="12.75">
      <c r="A530" s="14" t="s">
        <v>983</v>
      </c>
      <c r="B530" s="11" t="s">
        <v>1062</v>
      </c>
      <c r="C530" s="21">
        <v>63073.342</v>
      </c>
      <c r="D530" s="21">
        <v>1431.98326</v>
      </c>
      <c r="E530" s="33">
        <f t="shared" si="9"/>
        <v>2.2703462581703695</v>
      </c>
    </row>
    <row r="531" spans="1:5" ht="12.75">
      <c r="A531" s="14" t="s">
        <v>984</v>
      </c>
      <c r="B531" s="11" t="s">
        <v>1063</v>
      </c>
      <c r="C531" s="21">
        <v>380705.6366</v>
      </c>
      <c r="D531" s="21">
        <v>24297.74891</v>
      </c>
      <c r="E531" s="33">
        <f t="shared" si="9"/>
        <v>6.382292925053055</v>
      </c>
    </row>
    <row r="532" spans="1:5" ht="12.75">
      <c r="A532" s="14" t="s">
        <v>985</v>
      </c>
      <c r="B532" s="11" t="s">
        <v>1064</v>
      </c>
      <c r="C532" s="21">
        <v>206287.4</v>
      </c>
      <c r="D532" s="21">
        <v>47518.99</v>
      </c>
      <c r="E532" s="33">
        <f t="shared" si="9"/>
        <v>23.035333229271394</v>
      </c>
    </row>
    <row r="533" spans="1:5" ht="12.75">
      <c r="A533" s="14" t="s">
        <v>986</v>
      </c>
      <c r="B533" s="11" t="s">
        <v>1065</v>
      </c>
      <c r="C533" s="21">
        <v>38707.97816</v>
      </c>
      <c r="D533" s="21">
        <v>1308.4353600000002</v>
      </c>
      <c r="E533" s="33">
        <f t="shared" si="9"/>
        <v>3.380273065649576</v>
      </c>
    </row>
    <row r="534" spans="1:5" ht="12.75">
      <c r="A534" s="16" t="s">
        <v>987</v>
      </c>
      <c r="B534" s="17" t="s">
        <v>1066</v>
      </c>
      <c r="C534" s="23">
        <v>209882.921</v>
      </c>
      <c r="D534" s="23">
        <v>2360.2546</v>
      </c>
      <c r="E534" s="22">
        <f t="shared" si="9"/>
        <v>1.124557724256182</v>
      </c>
    </row>
    <row r="535" spans="1:5" ht="12.75">
      <c r="A535" s="14" t="s">
        <v>988</v>
      </c>
      <c r="B535" s="11" t="s">
        <v>1067</v>
      </c>
      <c r="C535" s="21">
        <v>8858.641</v>
      </c>
      <c r="D535" s="21">
        <v>291.08918</v>
      </c>
      <c r="E535" s="33">
        <f t="shared" si="9"/>
        <v>3.28593494193974</v>
      </c>
    </row>
    <row r="536" spans="1:5" ht="12.75">
      <c r="A536" s="14" t="s">
        <v>989</v>
      </c>
      <c r="B536" s="11" t="s">
        <v>1068</v>
      </c>
      <c r="C536" s="21">
        <v>43817.37</v>
      </c>
      <c r="D536" s="21">
        <v>50</v>
      </c>
      <c r="E536" s="33">
        <f t="shared" si="9"/>
        <v>0.11410999793004463</v>
      </c>
    </row>
    <row r="537" spans="1:5" ht="12.75">
      <c r="A537" s="14" t="s">
        <v>990</v>
      </c>
      <c r="B537" s="11" t="s">
        <v>1069</v>
      </c>
      <c r="C537" s="21">
        <v>157206.91</v>
      </c>
      <c r="D537" s="21">
        <v>2019.1654199999998</v>
      </c>
      <c r="E537" s="33">
        <f t="shared" si="9"/>
        <v>1.284399916008781</v>
      </c>
    </row>
    <row r="538" spans="1:5" ht="21.75" customHeight="1">
      <c r="A538" s="16" t="s">
        <v>991</v>
      </c>
      <c r="B538" s="17" t="s">
        <v>1070</v>
      </c>
      <c r="C538" s="23">
        <v>2596581.21769</v>
      </c>
      <c r="D538" s="23">
        <v>106830.29747</v>
      </c>
      <c r="E538" s="22">
        <f t="shared" si="9"/>
        <v>4.11426751230372</v>
      </c>
    </row>
    <row r="539" spans="1:5" ht="12.75">
      <c r="A539" s="14" t="s">
        <v>992</v>
      </c>
      <c r="B539" s="11" t="s">
        <v>1071</v>
      </c>
      <c r="C539" s="21">
        <v>2596581.21769</v>
      </c>
      <c r="D539" s="21">
        <v>106830.29747</v>
      </c>
      <c r="E539" s="33">
        <f t="shared" si="9"/>
        <v>4.11426751230372</v>
      </c>
    </row>
    <row r="540" spans="1:5" ht="32.25">
      <c r="A540" s="16" t="s">
        <v>993</v>
      </c>
      <c r="B540" s="17" t="s">
        <v>1072</v>
      </c>
      <c r="C540" s="23">
        <v>488498.6421</v>
      </c>
      <c r="D540" s="23">
        <v>3030.1</v>
      </c>
      <c r="E540" s="22">
        <f t="shared" si="9"/>
        <v>0.6202883158434065</v>
      </c>
    </row>
    <row r="541" spans="1:5" ht="22.5">
      <c r="A541" s="14" t="s">
        <v>994</v>
      </c>
      <c r="B541" s="11" t="s">
        <v>1073</v>
      </c>
      <c r="C541" s="21">
        <v>0</v>
      </c>
      <c r="D541" s="21">
        <v>3030.1</v>
      </c>
      <c r="E541" s="33">
        <v>0</v>
      </c>
    </row>
    <row r="542" spans="1:5" ht="12.75">
      <c r="A542" s="14" t="s">
        <v>995</v>
      </c>
      <c r="B542" s="11" t="s">
        <v>1074</v>
      </c>
      <c r="C542" s="21">
        <v>214928.35</v>
      </c>
      <c r="D542" s="21">
        <v>0</v>
      </c>
      <c r="E542" s="33">
        <f t="shared" si="9"/>
        <v>0</v>
      </c>
    </row>
    <row r="543" spans="1:5" ht="12.75">
      <c r="A543" s="14" t="s">
        <v>996</v>
      </c>
      <c r="B543" s="11" t="s">
        <v>1075</v>
      </c>
      <c r="C543" s="21">
        <v>273570.2921</v>
      </c>
      <c r="D543" s="21">
        <v>0</v>
      </c>
      <c r="E543" s="33">
        <f t="shared" si="9"/>
        <v>0</v>
      </c>
    </row>
    <row r="544" spans="1:5" ht="12.75">
      <c r="A544" s="16" t="s">
        <v>997</v>
      </c>
      <c r="B544" s="17" t="s">
        <v>917</v>
      </c>
      <c r="C544" s="23">
        <f>C7-C465</f>
        <v>-3092421.8252499998</v>
      </c>
      <c r="D544" s="23">
        <v>434595.34344</v>
      </c>
      <c r="E544" s="22">
        <v>0</v>
      </c>
    </row>
    <row r="545" spans="1:5" ht="12.75">
      <c r="A545" s="16" t="s">
        <v>1076</v>
      </c>
      <c r="B545" s="17" t="s">
        <v>917</v>
      </c>
      <c r="C545" s="23">
        <f>C546+C603</f>
        <v>3092421.82524999</v>
      </c>
      <c r="D545" s="23">
        <v>-434595.34344</v>
      </c>
      <c r="E545" s="22">
        <v>0</v>
      </c>
    </row>
    <row r="546" spans="1:5" ht="21.75">
      <c r="A546" s="16" t="s">
        <v>1077</v>
      </c>
      <c r="B546" s="17" t="s">
        <v>1152</v>
      </c>
      <c r="C546" s="23">
        <v>2293334.843</v>
      </c>
      <c r="D546" s="23">
        <v>-2100998.559</v>
      </c>
      <c r="E546" s="22">
        <v>0</v>
      </c>
    </row>
    <row r="547" spans="1:5" ht="22.5">
      <c r="A547" s="14" t="s">
        <v>1078</v>
      </c>
      <c r="B547" s="11" t="s">
        <v>1153</v>
      </c>
      <c r="C547" s="21">
        <v>2250000</v>
      </c>
      <c r="D547" s="21">
        <v>0</v>
      </c>
      <c r="E547" s="33">
        <f t="shared" si="9"/>
        <v>0</v>
      </c>
    </row>
    <row r="548" spans="1:5" ht="33.75">
      <c r="A548" s="14" t="s">
        <v>1079</v>
      </c>
      <c r="B548" s="11" t="s">
        <v>1154</v>
      </c>
      <c r="C548" s="21">
        <v>3000000</v>
      </c>
      <c r="D548" s="21">
        <v>0</v>
      </c>
      <c r="E548" s="33">
        <f t="shared" si="9"/>
        <v>0</v>
      </c>
    </row>
    <row r="549" spans="1:5" ht="33.75">
      <c r="A549" s="14" t="s">
        <v>1080</v>
      </c>
      <c r="B549" s="11" t="s">
        <v>1155</v>
      </c>
      <c r="C549" s="21">
        <v>-750000</v>
      </c>
      <c r="D549" s="21">
        <v>0</v>
      </c>
      <c r="E549" s="33">
        <f t="shared" si="9"/>
        <v>0</v>
      </c>
    </row>
    <row r="550" spans="1:5" ht="33.75">
      <c r="A550" s="14" t="s">
        <v>1081</v>
      </c>
      <c r="B550" s="11" t="s">
        <v>1156</v>
      </c>
      <c r="C550" s="21">
        <v>3000000</v>
      </c>
      <c r="D550" s="21">
        <v>0</v>
      </c>
      <c r="E550" s="33">
        <f t="shared" si="9"/>
        <v>0</v>
      </c>
    </row>
    <row r="551" spans="1:5" ht="33.75">
      <c r="A551" s="14" t="s">
        <v>1082</v>
      </c>
      <c r="B551" s="11" t="s">
        <v>1157</v>
      </c>
      <c r="C551" s="21">
        <v>-750000</v>
      </c>
      <c r="D551" s="21">
        <v>0</v>
      </c>
      <c r="E551" s="33">
        <f t="shared" si="9"/>
        <v>0</v>
      </c>
    </row>
    <row r="552" spans="1:5" ht="12.75">
      <c r="A552" s="14" t="s">
        <v>1083</v>
      </c>
      <c r="B552" s="11" t="s">
        <v>1158</v>
      </c>
      <c r="C552" s="21">
        <v>212828.643</v>
      </c>
      <c r="D552" s="21">
        <v>-2501000</v>
      </c>
      <c r="E552" s="33">
        <v>0</v>
      </c>
    </row>
    <row r="553" spans="1:5" ht="22.5">
      <c r="A553" s="14" t="s">
        <v>1084</v>
      </c>
      <c r="B553" s="11" t="s">
        <v>1159</v>
      </c>
      <c r="C553" s="21">
        <v>21069267.1</v>
      </c>
      <c r="D553" s="21">
        <v>0</v>
      </c>
      <c r="E553" s="33">
        <f t="shared" si="9"/>
        <v>0</v>
      </c>
    </row>
    <row r="554" spans="1:5" ht="22.5">
      <c r="A554" s="14" t="s">
        <v>1085</v>
      </c>
      <c r="B554" s="11" t="s">
        <v>1160</v>
      </c>
      <c r="C554" s="21">
        <v>-20856438.457</v>
      </c>
      <c r="D554" s="21">
        <v>-2501000</v>
      </c>
      <c r="E554" s="33">
        <f t="shared" si="9"/>
        <v>11.991500874688388</v>
      </c>
    </row>
    <row r="555" spans="1:5" ht="22.5">
      <c r="A555" s="14" t="s">
        <v>1086</v>
      </c>
      <c r="B555" s="11" t="s">
        <v>1161</v>
      </c>
      <c r="C555" s="21">
        <v>19191584.4</v>
      </c>
      <c r="D555" s="21">
        <v>0</v>
      </c>
      <c r="E555" s="33">
        <f t="shared" si="9"/>
        <v>0</v>
      </c>
    </row>
    <row r="556" spans="1:5" ht="22.5">
      <c r="A556" s="14" t="s">
        <v>1087</v>
      </c>
      <c r="B556" s="11" t="s">
        <v>1162</v>
      </c>
      <c r="C556" s="21">
        <v>-19282573</v>
      </c>
      <c r="D556" s="21">
        <v>-2500000</v>
      </c>
      <c r="E556" s="33">
        <f t="shared" si="9"/>
        <v>12.96507473354308</v>
      </c>
    </row>
    <row r="557" spans="1:5" ht="22.5">
      <c r="A557" s="14" t="s">
        <v>1088</v>
      </c>
      <c r="B557" s="11" t="s">
        <v>1163</v>
      </c>
      <c r="C557" s="21">
        <v>1870682.7</v>
      </c>
      <c r="D557" s="21">
        <v>0</v>
      </c>
      <c r="E557" s="33">
        <f t="shared" si="9"/>
        <v>0</v>
      </c>
    </row>
    <row r="558" spans="1:5" ht="22.5">
      <c r="A558" s="14" t="s">
        <v>1089</v>
      </c>
      <c r="B558" s="11" t="s">
        <v>1164</v>
      </c>
      <c r="C558" s="21">
        <v>-1550000</v>
      </c>
      <c r="D558" s="21">
        <v>0</v>
      </c>
      <c r="E558" s="33">
        <f t="shared" si="9"/>
        <v>0</v>
      </c>
    </row>
    <row r="559" spans="1:5" ht="22.5">
      <c r="A559" s="14" t="s">
        <v>1090</v>
      </c>
      <c r="B559" s="11" t="s">
        <v>1165</v>
      </c>
      <c r="C559" s="21">
        <v>3000</v>
      </c>
      <c r="D559" s="21">
        <v>0</v>
      </c>
      <c r="E559" s="33">
        <f t="shared" si="9"/>
        <v>0</v>
      </c>
    </row>
    <row r="560" spans="1:5" ht="22.5">
      <c r="A560" s="14" t="s">
        <v>1091</v>
      </c>
      <c r="B560" s="11" t="s">
        <v>1166</v>
      </c>
      <c r="C560" s="21">
        <v>-19250</v>
      </c>
      <c r="D560" s="21">
        <v>0</v>
      </c>
      <c r="E560" s="33">
        <f t="shared" si="9"/>
        <v>0</v>
      </c>
    </row>
    <row r="561" spans="1:5" ht="22.5">
      <c r="A561" s="14" t="s">
        <v>1092</v>
      </c>
      <c r="B561" s="11" t="s">
        <v>1167</v>
      </c>
      <c r="C561" s="21">
        <v>4000</v>
      </c>
      <c r="D561" s="21">
        <v>0</v>
      </c>
      <c r="E561" s="33">
        <f t="shared" si="9"/>
        <v>0</v>
      </c>
    </row>
    <row r="562" spans="1:5" ht="22.5">
      <c r="A562" s="14" t="s">
        <v>1093</v>
      </c>
      <c r="B562" s="11" t="s">
        <v>1168</v>
      </c>
      <c r="C562" s="21">
        <v>-4615.457</v>
      </c>
      <c r="D562" s="21">
        <v>-1000</v>
      </c>
      <c r="E562" s="33">
        <f t="shared" si="9"/>
        <v>21.66632686644031</v>
      </c>
    </row>
    <row r="563" spans="1:5" ht="39" customHeight="1">
      <c r="A563" s="14" t="s">
        <v>1094</v>
      </c>
      <c r="B563" s="11" t="s">
        <v>1169</v>
      </c>
      <c r="C563" s="21">
        <v>-166844.8</v>
      </c>
      <c r="D563" s="21">
        <v>0</v>
      </c>
      <c r="E563" s="33">
        <f t="shared" si="9"/>
        <v>0</v>
      </c>
    </row>
    <row r="564" spans="1:5" ht="22.5">
      <c r="A564" s="14" t="s">
        <v>1095</v>
      </c>
      <c r="B564" s="11" t="s">
        <v>1170</v>
      </c>
      <c r="C564" s="21">
        <v>-166844.8</v>
      </c>
      <c r="D564" s="21">
        <v>0</v>
      </c>
      <c r="E564" s="33">
        <f t="shared" si="9"/>
        <v>0</v>
      </c>
    </row>
    <row r="565" spans="1:5" ht="22.5">
      <c r="A565" s="14" t="s">
        <v>1096</v>
      </c>
      <c r="B565" s="11" t="s">
        <v>1171</v>
      </c>
      <c r="C565" s="21">
        <v>6974302</v>
      </c>
      <c r="D565" s="21">
        <v>0</v>
      </c>
      <c r="E565" s="33">
        <f t="shared" si="9"/>
        <v>0</v>
      </c>
    </row>
    <row r="566" spans="1:5" ht="33.75">
      <c r="A566" s="14" t="s">
        <v>1097</v>
      </c>
      <c r="B566" s="11" t="s">
        <v>1172</v>
      </c>
      <c r="C566" s="21">
        <v>-7141146.8</v>
      </c>
      <c r="D566" s="21">
        <v>0</v>
      </c>
      <c r="E566" s="33">
        <f t="shared" si="9"/>
        <v>0</v>
      </c>
    </row>
    <row r="567" spans="1:5" ht="33.75">
      <c r="A567" s="14" t="s">
        <v>1098</v>
      </c>
      <c r="B567" s="11" t="s">
        <v>1173</v>
      </c>
      <c r="C567" s="21">
        <v>6587002</v>
      </c>
      <c r="D567" s="21">
        <v>0</v>
      </c>
      <c r="E567" s="33">
        <f t="shared" si="9"/>
        <v>0</v>
      </c>
    </row>
    <row r="568" spans="1:5" ht="33.75">
      <c r="A568" s="14" t="s">
        <v>1099</v>
      </c>
      <c r="B568" s="11" t="s">
        <v>1174</v>
      </c>
      <c r="C568" s="21">
        <v>-6579551.8</v>
      </c>
      <c r="D568" s="21">
        <v>0</v>
      </c>
      <c r="E568" s="33">
        <f t="shared" si="9"/>
        <v>0</v>
      </c>
    </row>
    <row r="569" spans="1:5" ht="33.75">
      <c r="A569" s="14" t="s">
        <v>1100</v>
      </c>
      <c r="B569" s="11" t="s">
        <v>1175</v>
      </c>
      <c r="C569" s="21">
        <v>365000</v>
      </c>
      <c r="D569" s="21">
        <v>0</v>
      </c>
      <c r="E569" s="33">
        <f t="shared" si="9"/>
        <v>0</v>
      </c>
    </row>
    <row r="570" spans="1:5" ht="33.75">
      <c r="A570" s="14" t="s">
        <v>1101</v>
      </c>
      <c r="B570" s="11" t="s">
        <v>1176</v>
      </c>
      <c r="C570" s="21">
        <v>-415000</v>
      </c>
      <c r="D570" s="21">
        <v>0</v>
      </c>
      <c r="E570" s="33">
        <f t="shared" si="9"/>
        <v>0</v>
      </c>
    </row>
    <row r="571" spans="1:5" ht="33.75">
      <c r="A571" s="14" t="s">
        <v>1102</v>
      </c>
      <c r="B571" s="11" t="s">
        <v>1177</v>
      </c>
      <c r="C571" s="21">
        <v>19000</v>
      </c>
      <c r="D571" s="21">
        <v>0</v>
      </c>
      <c r="E571" s="33">
        <f t="shared" si="9"/>
        <v>0</v>
      </c>
    </row>
    <row r="572" spans="1:5" ht="33.75">
      <c r="A572" s="14" t="s">
        <v>1103</v>
      </c>
      <c r="B572" s="11" t="s">
        <v>1178</v>
      </c>
      <c r="C572" s="21">
        <v>-134000</v>
      </c>
      <c r="D572" s="21">
        <v>0</v>
      </c>
      <c r="E572" s="33">
        <f t="shared" si="9"/>
        <v>0</v>
      </c>
    </row>
    <row r="573" spans="1:5" ht="33.75">
      <c r="A573" s="14" t="s">
        <v>1104</v>
      </c>
      <c r="B573" s="11" t="s">
        <v>1179</v>
      </c>
      <c r="C573" s="21">
        <v>3300</v>
      </c>
      <c r="D573" s="21">
        <v>0</v>
      </c>
      <c r="E573" s="33">
        <f t="shared" si="9"/>
        <v>0</v>
      </c>
    </row>
    <row r="574" spans="1:5" ht="33.75">
      <c r="A574" s="14" t="s">
        <v>1105</v>
      </c>
      <c r="B574" s="11" t="s">
        <v>1180</v>
      </c>
      <c r="C574" s="21">
        <v>-3300</v>
      </c>
      <c r="D574" s="21">
        <v>0</v>
      </c>
      <c r="E574" s="33">
        <f t="shared" si="9"/>
        <v>0</v>
      </c>
    </row>
    <row r="575" spans="1:5" ht="33.75">
      <c r="A575" s="14" t="s">
        <v>1106</v>
      </c>
      <c r="B575" s="11" t="s">
        <v>1181</v>
      </c>
      <c r="C575" s="21">
        <v>-9295</v>
      </c>
      <c r="D575" s="21">
        <v>0</v>
      </c>
      <c r="E575" s="33">
        <f t="shared" si="9"/>
        <v>0</v>
      </c>
    </row>
    <row r="576" spans="1:5" ht="12.75">
      <c r="A576" s="14" t="s">
        <v>1107</v>
      </c>
      <c r="B576" s="11" t="s">
        <v>1182</v>
      </c>
      <c r="C576" s="21">
        <v>-2649</v>
      </c>
      <c r="D576" s="21">
        <v>400001.441</v>
      </c>
      <c r="E576" s="33">
        <v>0</v>
      </c>
    </row>
    <row r="577" spans="1:5" ht="22.5">
      <c r="A577" s="14" t="s">
        <v>1108</v>
      </c>
      <c r="B577" s="11" t="s">
        <v>1183</v>
      </c>
      <c r="C577" s="21">
        <v>5</v>
      </c>
      <c r="D577" s="21">
        <v>0</v>
      </c>
      <c r="E577" s="33">
        <f t="shared" si="9"/>
        <v>0</v>
      </c>
    </row>
    <row r="578" spans="1:5" ht="22.5">
      <c r="A578" s="14" t="s">
        <v>1109</v>
      </c>
      <c r="B578" s="11" t="s">
        <v>1184</v>
      </c>
      <c r="C578" s="21">
        <v>5</v>
      </c>
      <c r="D578" s="21">
        <v>0</v>
      </c>
      <c r="E578" s="33">
        <f t="shared" si="9"/>
        <v>0</v>
      </c>
    </row>
    <row r="579" spans="1:5" ht="22.5">
      <c r="A579" s="14" t="s">
        <v>1110</v>
      </c>
      <c r="B579" s="11" t="s">
        <v>1185</v>
      </c>
      <c r="C579" s="21">
        <v>5</v>
      </c>
      <c r="D579" s="21">
        <v>0</v>
      </c>
      <c r="E579" s="33">
        <f t="shared" si="9"/>
        <v>0</v>
      </c>
    </row>
    <row r="580" spans="1:5" ht="12.75">
      <c r="A580" s="14" t="s">
        <v>1111</v>
      </c>
      <c r="B580" s="11" t="s">
        <v>1186</v>
      </c>
      <c r="C580" s="21">
        <v>-3577</v>
      </c>
      <c r="D580" s="21">
        <v>0</v>
      </c>
      <c r="E580" s="33">
        <f t="shared" si="9"/>
        <v>0</v>
      </c>
    </row>
    <row r="581" spans="1:5" ht="22.5">
      <c r="A581" s="14" t="s">
        <v>1112</v>
      </c>
      <c r="B581" s="11" t="s">
        <v>1187</v>
      </c>
      <c r="C581" s="21">
        <v>-3577</v>
      </c>
      <c r="D581" s="21">
        <v>0</v>
      </c>
      <c r="E581" s="33">
        <f t="shared" si="9"/>
        <v>0</v>
      </c>
    </row>
    <row r="582" spans="1:5" ht="67.5">
      <c r="A582" s="14" t="s">
        <v>1113</v>
      </c>
      <c r="B582" s="11" t="s">
        <v>1188</v>
      </c>
      <c r="C582" s="21">
        <v>-3577</v>
      </c>
      <c r="D582" s="21">
        <v>0</v>
      </c>
      <c r="E582" s="33">
        <f t="shared" si="9"/>
        <v>0</v>
      </c>
    </row>
    <row r="583" spans="1:5" ht="56.25">
      <c r="A583" s="14" t="s">
        <v>1114</v>
      </c>
      <c r="B583" s="11" t="s">
        <v>1189</v>
      </c>
      <c r="C583" s="21">
        <v>-2577</v>
      </c>
      <c r="D583" s="21">
        <v>0</v>
      </c>
      <c r="E583" s="33">
        <f aca="true" t="shared" si="10" ref="E583:E620">D583/C583*100</f>
        <v>0</v>
      </c>
    </row>
    <row r="584" spans="1:5" ht="56.25">
      <c r="A584" s="14" t="s">
        <v>1115</v>
      </c>
      <c r="B584" s="11" t="s">
        <v>1190</v>
      </c>
      <c r="C584" s="21">
        <v>-1000</v>
      </c>
      <c r="D584" s="21">
        <v>0</v>
      </c>
      <c r="E584" s="33">
        <f t="shared" si="10"/>
        <v>0</v>
      </c>
    </row>
    <row r="585" spans="1:5" ht="22.5">
      <c r="A585" s="14" t="s">
        <v>1116</v>
      </c>
      <c r="B585" s="11" t="s">
        <v>1191</v>
      </c>
      <c r="C585" s="21">
        <v>-77</v>
      </c>
      <c r="D585" s="21">
        <v>1.441</v>
      </c>
      <c r="E585" s="33">
        <v>0</v>
      </c>
    </row>
    <row r="586" spans="1:5" ht="22.5">
      <c r="A586" s="14" t="s">
        <v>1117</v>
      </c>
      <c r="B586" s="11" t="s">
        <v>1192</v>
      </c>
      <c r="C586" s="21">
        <v>-384000</v>
      </c>
      <c r="D586" s="21">
        <v>0</v>
      </c>
      <c r="E586" s="33">
        <f t="shared" si="10"/>
        <v>0</v>
      </c>
    </row>
    <row r="587" spans="1:5" ht="22.5">
      <c r="A587" s="14" t="s">
        <v>1118</v>
      </c>
      <c r="B587" s="11" t="s">
        <v>1193</v>
      </c>
      <c r="C587" s="21">
        <v>383923</v>
      </c>
      <c r="D587" s="21">
        <v>1.441</v>
      </c>
      <c r="E587" s="33">
        <f t="shared" si="10"/>
        <v>0.0003753356792898576</v>
      </c>
    </row>
    <row r="588" spans="1:5" ht="22.5">
      <c r="A588" s="14" t="s">
        <v>1119</v>
      </c>
      <c r="B588" s="11" t="s">
        <v>1194</v>
      </c>
      <c r="C588" s="21">
        <v>2628</v>
      </c>
      <c r="D588" s="21">
        <v>1.441</v>
      </c>
      <c r="E588" s="33">
        <f t="shared" si="10"/>
        <v>0.05483257229832573</v>
      </c>
    </row>
    <row r="589" spans="1:5" ht="33.75">
      <c r="A589" s="14" t="s">
        <v>1120</v>
      </c>
      <c r="B589" s="11" t="s">
        <v>1195</v>
      </c>
      <c r="C589" s="21">
        <v>51</v>
      </c>
      <c r="D589" s="21">
        <v>1.441</v>
      </c>
      <c r="E589" s="33">
        <f t="shared" si="10"/>
        <v>2.8254901960784315</v>
      </c>
    </row>
    <row r="590" spans="1:5" ht="22.5">
      <c r="A590" s="14" t="s">
        <v>1121</v>
      </c>
      <c r="B590" s="11" t="s">
        <v>1196</v>
      </c>
      <c r="C590" s="21">
        <v>2577</v>
      </c>
      <c r="D590" s="21">
        <v>0</v>
      </c>
      <c r="E590" s="33">
        <f t="shared" si="10"/>
        <v>0</v>
      </c>
    </row>
    <row r="591" spans="1:5" ht="22.5">
      <c r="A591" s="14" t="s">
        <v>1122</v>
      </c>
      <c r="B591" s="11" t="s">
        <v>1197</v>
      </c>
      <c r="C591" s="21">
        <v>-384000</v>
      </c>
      <c r="D591" s="21">
        <v>0</v>
      </c>
      <c r="E591" s="33">
        <f t="shared" si="10"/>
        <v>0</v>
      </c>
    </row>
    <row r="592" spans="1:5" ht="33.75">
      <c r="A592" s="14" t="s">
        <v>1123</v>
      </c>
      <c r="B592" s="11" t="s">
        <v>1198</v>
      </c>
      <c r="C592" s="21">
        <v>381295</v>
      </c>
      <c r="D592" s="21">
        <v>0</v>
      </c>
      <c r="E592" s="33">
        <f t="shared" si="10"/>
        <v>0</v>
      </c>
    </row>
    <row r="593" spans="1:5" ht="33.75">
      <c r="A593" s="14" t="s">
        <v>1124</v>
      </c>
      <c r="B593" s="11" t="s">
        <v>1199</v>
      </c>
      <c r="C593" s="21">
        <v>-370000</v>
      </c>
      <c r="D593" s="21">
        <v>0</v>
      </c>
      <c r="E593" s="33">
        <f t="shared" si="10"/>
        <v>0</v>
      </c>
    </row>
    <row r="594" spans="1:5" ht="33.75">
      <c r="A594" s="14" t="s">
        <v>1125</v>
      </c>
      <c r="B594" s="11" t="s">
        <v>1200</v>
      </c>
      <c r="C594" s="21">
        <v>367295</v>
      </c>
      <c r="D594" s="21">
        <v>0</v>
      </c>
      <c r="E594" s="33">
        <f t="shared" si="10"/>
        <v>0</v>
      </c>
    </row>
    <row r="595" spans="1:5" ht="33.75">
      <c r="A595" s="14" t="s">
        <v>1126</v>
      </c>
      <c r="B595" s="11" t="s">
        <v>1201</v>
      </c>
      <c r="C595" s="21">
        <v>-14000</v>
      </c>
      <c r="D595" s="21">
        <v>0</v>
      </c>
      <c r="E595" s="33">
        <f t="shared" si="10"/>
        <v>0</v>
      </c>
    </row>
    <row r="596" spans="1:5" ht="33.75">
      <c r="A596" s="14" t="s">
        <v>1127</v>
      </c>
      <c r="B596" s="11" t="s">
        <v>1202</v>
      </c>
      <c r="C596" s="21">
        <v>14000</v>
      </c>
      <c r="D596" s="21">
        <v>0</v>
      </c>
      <c r="E596" s="33">
        <f t="shared" si="10"/>
        <v>0</v>
      </c>
    </row>
    <row r="597" spans="1:5" ht="12.75">
      <c r="A597" s="14" t="s">
        <v>1128</v>
      </c>
      <c r="B597" s="11" t="s">
        <v>1203</v>
      </c>
      <c r="C597" s="21">
        <v>1000</v>
      </c>
      <c r="D597" s="21">
        <v>0</v>
      </c>
      <c r="E597" s="33">
        <f t="shared" si="10"/>
        <v>0</v>
      </c>
    </row>
    <row r="598" spans="1:5" ht="22.5">
      <c r="A598" s="14" t="s">
        <v>1129</v>
      </c>
      <c r="B598" s="11" t="s">
        <v>1204</v>
      </c>
      <c r="C598" s="21">
        <v>1000</v>
      </c>
      <c r="D598" s="21">
        <v>0</v>
      </c>
      <c r="E598" s="33">
        <f t="shared" si="10"/>
        <v>0</v>
      </c>
    </row>
    <row r="599" spans="1:5" ht="22.5">
      <c r="A599" s="14" t="s">
        <v>1130</v>
      </c>
      <c r="B599" s="11" t="s">
        <v>1205</v>
      </c>
      <c r="C599" s="21">
        <v>1000</v>
      </c>
      <c r="D599" s="21">
        <v>0</v>
      </c>
      <c r="E599" s="33">
        <f t="shared" si="10"/>
        <v>0</v>
      </c>
    </row>
    <row r="600" spans="1:5" ht="22.5">
      <c r="A600" s="14" t="s">
        <v>1131</v>
      </c>
      <c r="B600" s="11" t="s">
        <v>1206</v>
      </c>
      <c r="C600" s="21">
        <v>0</v>
      </c>
      <c r="D600" s="21">
        <v>400000</v>
      </c>
      <c r="E600" s="33">
        <v>0</v>
      </c>
    </row>
    <row r="601" spans="1:5" ht="56.25">
      <c r="A601" s="14" t="s">
        <v>1132</v>
      </c>
      <c r="B601" s="11" t="s">
        <v>1207</v>
      </c>
      <c r="C601" s="21">
        <v>0</v>
      </c>
      <c r="D601" s="21">
        <v>400000</v>
      </c>
      <c r="E601" s="33">
        <v>0</v>
      </c>
    </row>
    <row r="602" spans="1:5" ht="67.5">
      <c r="A602" s="14" t="s">
        <v>1133</v>
      </c>
      <c r="B602" s="11" t="s">
        <v>1208</v>
      </c>
      <c r="C602" s="21">
        <v>0</v>
      </c>
      <c r="D602" s="21">
        <v>400000</v>
      </c>
      <c r="E602" s="33">
        <v>0</v>
      </c>
    </row>
    <row r="603" spans="1:5" ht="12.75">
      <c r="A603" s="16" t="s">
        <v>1134</v>
      </c>
      <c r="B603" s="17" t="s">
        <v>1152</v>
      </c>
      <c r="C603" s="23">
        <f>C605+C613</f>
        <v>799086.9822499901</v>
      </c>
      <c r="D603" s="23">
        <v>1666403.21556</v>
      </c>
      <c r="E603" s="22" t="s">
        <v>10</v>
      </c>
    </row>
    <row r="604" spans="1:5" ht="12.75">
      <c r="A604" s="14" t="s">
        <v>1135</v>
      </c>
      <c r="B604" s="11" t="s">
        <v>1209</v>
      </c>
      <c r="C604" s="21">
        <f>C603</f>
        <v>799086.9822499901</v>
      </c>
      <c r="D604" s="21">
        <v>1666403.21556</v>
      </c>
      <c r="E604" s="33" t="s">
        <v>10</v>
      </c>
    </row>
    <row r="605" spans="1:5" ht="12.75">
      <c r="A605" s="14" t="s">
        <v>1136</v>
      </c>
      <c r="B605" s="11" t="s">
        <v>1210</v>
      </c>
      <c r="C605" s="21">
        <f>-(C7+C550+C555+C557+C559+C561+C567+C569+C571+C573+C579+C589+C590+C594+C596+C599)</f>
        <v>-90241429.30606</v>
      </c>
      <c r="D605" s="21">
        <v>-5420230.53661</v>
      </c>
      <c r="E605" s="33">
        <f t="shared" si="10"/>
        <v>6.006366009814535</v>
      </c>
    </row>
    <row r="606" spans="1:5" ht="12.75">
      <c r="A606" s="14" t="s">
        <v>1137</v>
      </c>
      <c r="B606" s="11" t="s">
        <v>1211</v>
      </c>
      <c r="C606" s="21">
        <f>C605</f>
        <v>-90241429.30606</v>
      </c>
      <c r="D606" s="21">
        <v>-5420230.53661</v>
      </c>
      <c r="E606" s="33">
        <f t="shared" si="10"/>
        <v>6.006366009814535</v>
      </c>
    </row>
    <row r="607" spans="1:5" ht="12.75">
      <c r="A607" s="14" t="s">
        <v>1138</v>
      </c>
      <c r="B607" s="11" t="s">
        <v>1212</v>
      </c>
      <c r="C607" s="21">
        <f>C605</f>
        <v>-90241429.30606</v>
      </c>
      <c r="D607" s="21">
        <v>-5420230.53661</v>
      </c>
      <c r="E607" s="33">
        <f t="shared" si="10"/>
        <v>6.006366009814535</v>
      </c>
    </row>
    <row r="608" spans="1:5" ht="22.5">
      <c r="A608" s="14" t="s">
        <v>1139</v>
      </c>
      <c r="B608" s="11" t="s">
        <v>1213</v>
      </c>
      <c r="C608" s="21">
        <f>C607-C609-C610-C611-C612</f>
        <v>-76654005.63658</v>
      </c>
      <c r="D608" s="21">
        <v>-3610036.03049</v>
      </c>
      <c r="E608" s="33">
        <f t="shared" si="10"/>
        <v>4.709520396892679</v>
      </c>
    </row>
    <row r="609" spans="1:5" ht="22.5">
      <c r="A609" s="14" t="s">
        <v>1140</v>
      </c>
      <c r="B609" s="11" t="s">
        <v>1214</v>
      </c>
      <c r="C609" s="21">
        <v>-7232833.39642</v>
      </c>
      <c r="D609" s="21">
        <v>-590949.7912999999</v>
      </c>
      <c r="E609" s="33">
        <f t="shared" si="10"/>
        <v>8.170377484327226</v>
      </c>
    </row>
    <row r="610" spans="1:5" ht="22.5">
      <c r="A610" s="14" t="s">
        <v>1141</v>
      </c>
      <c r="B610" s="11" t="s">
        <v>1215</v>
      </c>
      <c r="C610" s="21">
        <v>-4281633.19206</v>
      </c>
      <c r="D610" s="21">
        <v>-600810.1545599999</v>
      </c>
      <c r="E610" s="33">
        <f t="shared" si="10"/>
        <v>14.032265904378773</v>
      </c>
    </row>
    <row r="611" spans="1:5" ht="22.5">
      <c r="A611" s="14" t="s">
        <v>1142</v>
      </c>
      <c r="B611" s="11" t="s">
        <v>1216</v>
      </c>
      <c r="C611" s="21">
        <v>-906111.37823</v>
      </c>
      <c r="D611" s="21">
        <v>-157474.5354</v>
      </c>
      <c r="E611" s="33">
        <f t="shared" si="10"/>
        <v>17.379158808005602</v>
      </c>
    </row>
    <row r="612" spans="1:5" ht="22.5">
      <c r="A612" s="14" t="s">
        <v>1143</v>
      </c>
      <c r="B612" s="11" t="s">
        <v>1217</v>
      </c>
      <c r="C612" s="21">
        <v>-1166845.70277</v>
      </c>
      <c r="D612" s="21">
        <v>-460960.02486</v>
      </c>
      <c r="E612" s="33">
        <f t="shared" si="10"/>
        <v>39.50479688665923</v>
      </c>
    </row>
    <row r="613" spans="1:5" ht="12.75">
      <c r="A613" s="14" t="s">
        <v>1144</v>
      </c>
      <c r="B613" s="11" t="s">
        <v>1218</v>
      </c>
      <c r="C613" s="21">
        <f>C465-C551-C556-C558-C560-C562-C568-C570-C572-C574-C575-C583-C584-C593-C595</f>
        <v>91040516.28830999</v>
      </c>
      <c r="D613" s="21">
        <v>7086633.75217</v>
      </c>
      <c r="E613" s="33">
        <f t="shared" si="10"/>
        <v>7.784043897255398</v>
      </c>
    </row>
    <row r="614" spans="1:5" ht="12.75">
      <c r="A614" s="14" t="s">
        <v>1145</v>
      </c>
      <c r="B614" s="11" t="s">
        <v>1219</v>
      </c>
      <c r="C614" s="21">
        <f>C613</f>
        <v>91040516.28830999</v>
      </c>
      <c r="D614" s="21">
        <v>7086633.75217</v>
      </c>
      <c r="E614" s="33">
        <f t="shared" si="10"/>
        <v>7.784043897255398</v>
      </c>
    </row>
    <row r="615" spans="1:5" ht="30" customHeight="1">
      <c r="A615" s="14" t="s">
        <v>1146</v>
      </c>
      <c r="B615" s="11" t="s">
        <v>1220</v>
      </c>
      <c r="C615" s="21">
        <f>C613</f>
        <v>91040516.28830999</v>
      </c>
      <c r="D615" s="21">
        <v>7086633.75217</v>
      </c>
      <c r="E615" s="33">
        <f t="shared" si="10"/>
        <v>7.784043897255398</v>
      </c>
    </row>
    <row r="616" spans="1:5" ht="22.5">
      <c r="A616" s="14" t="s">
        <v>1147</v>
      </c>
      <c r="B616" s="11" t="s">
        <v>1221</v>
      </c>
      <c r="C616" s="21">
        <f>C615-C617-C618-C619-C620</f>
        <v>66322770.87762999</v>
      </c>
      <c r="D616" s="21">
        <v>5231369.0059899995</v>
      </c>
      <c r="E616" s="33">
        <f t="shared" si="10"/>
        <v>7.887741927493093</v>
      </c>
    </row>
    <row r="617" spans="1:5" ht="22.5">
      <c r="A617" s="14" t="s">
        <v>1148</v>
      </c>
      <c r="B617" s="11" t="s">
        <v>1222</v>
      </c>
      <c r="C617" s="21">
        <v>11578482.21082</v>
      </c>
      <c r="D617" s="21">
        <v>513172.84151999996</v>
      </c>
      <c r="E617" s="33">
        <f t="shared" si="10"/>
        <v>4.4321253181219555</v>
      </c>
    </row>
    <row r="618" spans="1:5" ht="22.5">
      <c r="A618" s="14" t="s">
        <v>1149</v>
      </c>
      <c r="B618" s="11" t="s">
        <v>1223</v>
      </c>
      <c r="C618" s="21">
        <v>10862595.72578</v>
      </c>
      <c r="D618" s="21">
        <v>804803.44231</v>
      </c>
      <c r="E618" s="33">
        <f t="shared" si="10"/>
        <v>7.408942232840117</v>
      </c>
    </row>
    <row r="619" spans="1:5" ht="22.5">
      <c r="A619" s="14" t="s">
        <v>1150</v>
      </c>
      <c r="B619" s="11" t="s">
        <v>1224</v>
      </c>
      <c r="C619" s="21">
        <v>1420546.29625</v>
      </c>
      <c r="D619" s="21">
        <v>117283.73167000001</v>
      </c>
      <c r="E619" s="33">
        <f t="shared" si="10"/>
        <v>8.256241417798847</v>
      </c>
    </row>
    <row r="620" spans="1:5" ht="22.5">
      <c r="A620" s="14" t="s">
        <v>1151</v>
      </c>
      <c r="B620" s="11" t="s">
        <v>1225</v>
      </c>
      <c r="C620" s="21">
        <v>856121.1778300001</v>
      </c>
      <c r="D620" s="21">
        <v>420004.73068</v>
      </c>
      <c r="E620" s="33">
        <f t="shared" si="10"/>
        <v>49.05902827267757</v>
      </c>
    </row>
    <row r="621" spans="1:5" ht="12.75">
      <c r="A621" s="28"/>
      <c r="B621" s="29"/>
      <c r="C621" s="30"/>
      <c r="D621" s="30"/>
      <c r="E621" s="30"/>
    </row>
    <row r="622" spans="1:5" ht="12.75">
      <c r="A622" s="28"/>
      <c r="B622" s="29"/>
      <c r="C622" s="30"/>
      <c r="D622" s="30"/>
      <c r="E622" s="30"/>
    </row>
    <row r="623" spans="1:5" ht="23.25" customHeight="1">
      <c r="A623" s="36" t="s">
        <v>9</v>
      </c>
      <c r="B623" s="36"/>
      <c r="C623" s="24"/>
      <c r="D623" s="24"/>
      <c r="E623" s="24" t="s">
        <v>8</v>
      </c>
    </row>
    <row r="624" spans="1:5" ht="12.75">
      <c r="A624" s="24"/>
      <c r="B624" s="24"/>
      <c r="C624" s="25"/>
      <c r="D624" s="25"/>
      <c r="E624" s="6"/>
    </row>
  </sheetData>
  <sheetProtection/>
  <autoFilter ref="A6:E624"/>
  <mergeCells count="5">
    <mergeCell ref="A1:E1"/>
    <mergeCell ref="A623:B623"/>
    <mergeCell ref="A4:A5"/>
    <mergeCell ref="B4:B5"/>
    <mergeCell ref="C4:E4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geOrder="overThenDown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Shulgina</cp:lastModifiedBy>
  <cp:lastPrinted>2014-02-20T11:44:42Z</cp:lastPrinted>
  <dcterms:created xsi:type="dcterms:W3CDTF">1999-06-18T11:49:53Z</dcterms:created>
  <dcterms:modified xsi:type="dcterms:W3CDTF">2016-02-17T14:09:01Z</dcterms:modified>
  <cp:category/>
  <cp:version/>
  <cp:contentType/>
  <cp:contentStatus/>
</cp:coreProperties>
</file>